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0" windowHeight="10070" tabRatio="692" activeTab="1"/>
  </bookViews>
  <sheets>
    <sheet name="3.3.2" sheetId="51" r:id="rId1"/>
    <sheet name="3.3.2 (2)" sheetId="53" r:id="rId2"/>
    <sheet name="Summary" sheetId="52" r:id="rId3"/>
  </sheets>
  <definedNames>
    <definedName name="_xlnm._FilterDatabase" localSheetId="0" hidden="1">'3.3.2'!$B$3:$L$447</definedName>
    <definedName name="_xlnm._FilterDatabase" localSheetId="1" hidden="1">'3.3.2 (2)'!$A$1:$L$446</definedName>
  </definedNames>
  <calcPr calcId="144525"/>
</workbook>
</file>

<file path=xl/calcChain.xml><?xml version="1.0" encoding="utf-8"?>
<calcChain xmlns="http://schemas.openxmlformats.org/spreadsheetml/2006/main">
  <c r="G15" i="52" l="1"/>
  <c r="G14" i="52"/>
  <c r="G13" i="52"/>
  <c r="G12" i="52"/>
  <c r="G11" i="52"/>
  <c r="G10" i="52"/>
  <c r="G9" i="52"/>
  <c r="G8" i="52"/>
  <c r="G7" i="52"/>
  <c r="G6" i="52"/>
  <c r="F15" i="52"/>
  <c r="F14" i="52"/>
  <c r="F13" i="52"/>
  <c r="F12" i="52"/>
  <c r="F11" i="52"/>
  <c r="F10" i="52"/>
  <c r="F9" i="52"/>
  <c r="F8" i="52"/>
  <c r="F7" i="52"/>
  <c r="F6" i="52"/>
  <c r="E15" i="52"/>
  <c r="E14" i="52"/>
  <c r="E13" i="52"/>
  <c r="E12" i="52"/>
  <c r="E11" i="52"/>
  <c r="E10" i="52"/>
  <c r="E9" i="52"/>
  <c r="E8" i="52"/>
  <c r="E7" i="52"/>
  <c r="E6" i="52"/>
  <c r="D15" i="52"/>
  <c r="D14" i="52"/>
  <c r="D13" i="52"/>
  <c r="D12" i="52"/>
  <c r="D11" i="52"/>
  <c r="D10" i="52"/>
  <c r="D9" i="52"/>
  <c r="D8" i="52"/>
  <c r="D7" i="52"/>
  <c r="D6" i="52"/>
  <c r="C15" i="52"/>
  <c r="C14" i="52"/>
  <c r="C13" i="52"/>
  <c r="C12" i="52"/>
  <c r="C11" i="52"/>
  <c r="C10" i="52"/>
  <c r="C9" i="52"/>
  <c r="C8" i="52"/>
  <c r="C7" i="52"/>
  <c r="C6" i="52"/>
  <c r="G16" i="52" l="1"/>
  <c r="F21" i="52" s="1"/>
  <c r="F23" i="52" s="1"/>
  <c r="F16" i="52"/>
  <c r="E21" i="52" s="1"/>
  <c r="E23" i="52" s="1"/>
  <c r="E16" i="52"/>
  <c r="D21" i="52" s="1"/>
  <c r="D23" i="52" s="1"/>
  <c r="D16" i="52"/>
  <c r="C21" i="52" s="1"/>
  <c r="C23" i="52" s="1"/>
  <c r="C16" i="52"/>
  <c r="B21" i="52" s="1"/>
  <c r="B23" i="52" s="1"/>
  <c r="G23" i="52" l="1"/>
</calcChain>
</file>

<file path=xl/sharedStrings.xml><?xml version="1.0" encoding="utf-8"?>
<sst xmlns="http://schemas.openxmlformats.org/spreadsheetml/2006/main" count="7519" uniqueCount="1427">
  <si>
    <t>Title of paper</t>
  </si>
  <si>
    <t>Name of the author/s</t>
  </si>
  <si>
    <t>Department of the teacher</t>
  </si>
  <si>
    <t>Name of journal</t>
  </si>
  <si>
    <t>Year of publication</t>
  </si>
  <si>
    <t xml:space="preserve">3.3.2 Number of research papers per teachers in the Journals notified on UGC website during the last five years (10)
 </t>
  </si>
  <si>
    <t>ISSN number</t>
  </si>
  <si>
    <t>Link to the recognition in UGC enlistment of the Journal /Digital Object Identifier (doi) number</t>
  </si>
  <si>
    <t>Link to website of the Journal</t>
  </si>
  <si>
    <t>Link to article/paper/abstract of the article</t>
  </si>
  <si>
    <t>Is it listed in UGC Care list/Scopus/Web of Science/other, mention</t>
  </si>
  <si>
    <t>Strengthening of RC Beams Using Carbon Fibre to Study Its Torsional Behaviour</t>
  </si>
  <si>
    <t>Dr. Sachin B. Kandekar</t>
  </si>
  <si>
    <t>Civil Engineering</t>
  </si>
  <si>
    <t>International Journal for Scientific Research And development</t>
  </si>
  <si>
    <t>2321-0613</t>
  </si>
  <si>
    <t>http://ijsrd.com/Article.php?manuscript=IJSRDV3I70252</t>
  </si>
  <si>
    <t>Use of precast SIFCON laminates for strengthening of RC beams</t>
  </si>
  <si>
    <t>Dr. M.R.Wackchaure</t>
  </si>
  <si>
    <t>international Journal of Engineering and Computer science</t>
  </si>
  <si>
    <t>2319-7242</t>
  </si>
  <si>
    <t>http://103.53.42.157/index.php/ijecs/article/view/3148</t>
  </si>
  <si>
    <t>Removal of 4 nitrophenol from aqueous solution by adsorption onto activated carbon prepared from Acacia glauca sawdust</t>
  </si>
  <si>
    <t>Dr. R.S. Ingole</t>
  </si>
  <si>
    <t>Water Science and Technology</t>
  </si>
  <si>
    <t>https://pubmed.ncbi.nlm.nih.gov/26901740/</t>
  </si>
  <si>
    <t>Elastic and Inelastic Response of Structural System in Seismic pounding</t>
  </si>
  <si>
    <t>Dr. Mate N.U.</t>
  </si>
  <si>
    <t>Open Journal of Civil Engineering</t>
  </si>
  <si>
    <t>1874-1495</t>
  </si>
  <si>
    <t>https://www.scirp.org/journal/paperinformation.aspx?paperid=64217</t>
  </si>
  <si>
    <t>Optimal Irrigation Planning and Operation of Multi Objective Reservoir Using Fuzzy Logic</t>
  </si>
  <si>
    <t>Dr. J.B.Gurav</t>
  </si>
  <si>
    <t>Journal of Water Resource and Protection</t>
  </si>
  <si>
    <t>1945-3108</t>
  </si>
  <si>
    <t>https://www.scirp.org/html/10-9402788_63723.htm</t>
  </si>
  <si>
    <t>Determination Water Quality Index of Khokad Talav AND ITS PERCOLATED WATER IN RANGMAHAL Vihir  and Tube well at D/s AT Chandwad</t>
  </si>
  <si>
    <t>PAWAR S.M.</t>
  </si>
  <si>
    <t>International Journal of Modern Trends in Engineering and Research</t>
  </si>
  <si>
    <t>2349-9745</t>
  </si>
  <si>
    <t>https://www.ijmter.com/published_special_issues/28-04-2016/determination-of-water-quality-index-of-khokad-talav-and-its-percolated-water-in-rangmahal-vihir-tubewell-on-downstream-at-chandwad.pdf</t>
  </si>
  <si>
    <t>PVC confining effect on axially loaded column imperial journal of interdisciplinary research</t>
  </si>
  <si>
    <t>imperial journal of interdisciplinary research (IJIR) 2</t>
  </si>
  <si>
    <t>2454-1362</t>
  </si>
  <si>
    <t>http://www.onlinejournal.in/IJIRV2I5/250.pdf</t>
  </si>
  <si>
    <t>Behaviour of steel structure under the effect of fire loading</t>
  </si>
  <si>
    <t>Int. Journal of Engineering Research and Applications</t>
  </si>
  <si>
    <t>2248-9622,</t>
  </si>
  <si>
    <t>Soil Stabilization Using Fly Ash &amp; Lime</t>
  </si>
  <si>
    <t>IJARIIE</t>
  </si>
  <si>
    <t>2395-4396</t>
  </si>
  <si>
    <t>http://ijariie.com/AdminUploadPdf/SOIL_STABILISATION_USING_FLY_ASH___LIME_ijariie2805.pdf</t>
  </si>
  <si>
    <t>Adsorption of phenol onto Banana peels activated carbon</t>
  </si>
  <si>
    <t>KSCE Journal of Civil Engineering</t>
  </si>
  <si>
    <t> ‎1226-7988</t>
  </si>
  <si>
    <t>https://link.springer.com/article/10.1007/s12205-016-0101-9</t>
  </si>
  <si>
    <t>Study the combined effect of glass powder and fly ash on mechanical and durability properties of concrete</t>
  </si>
  <si>
    <t> International Journal for Research in Technological </t>
  </si>
  <si>
    <t>2348-1439</t>
  </si>
  <si>
    <t>http://www.ijrts.com/Vol3Issue7.php</t>
  </si>
  <si>
    <t>Enhanced and efficient search multimedia data by using multikeyword synonym query</t>
  </si>
  <si>
    <t>R.L.Paikrao</t>
  </si>
  <si>
    <t>Computer Engineering</t>
  </si>
  <si>
    <t>IJARCET</t>
  </si>
  <si>
    <t>ISSN 2278- 1323</t>
  </si>
  <si>
    <t>http://ijarcet.org/wp-content/uploads/IJARCET-VOL-4-ISSUE-6-2882-2886.pdf</t>
  </si>
  <si>
    <t>A survey on Resource management in cloud computing environment</t>
  </si>
  <si>
    <t>S.K.Sonkar</t>
  </si>
  <si>
    <t>IJATCSE</t>
  </si>
  <si>
    <t>ISSN 2278-3091</t>
  </si>
  <si>
    <t>http://www.warse.org/IJATCSE/static/pdf/file/ijatcse01442015.pdf</t>
  </si>
  <si>
    <t>Discrimination prevention by different measures in direct rule protection algorithm</t>
  </si>
  <si>
    <t>Wakchaure M.A.</t>
  </si>
  <si>
    <t>IJETAE</t>
  </si>
  <si>
    <t>ISSN 2250-2459</t>
  </si>
  <si>
    <t>https://ijetae.com/files/Volume5Issue9/IJETAE_0915_16.pdf</t>
  </si>
  <si>
    <t>Privacy preservation for high dimensional data using slicing method in data mining</t>
  </si>
  <si>
    <t>Abhang V.K. B.S.Sable P.B.Dhole</t>
  </si>
  <si>
    <t>IJMIER</t>
  </si>
  <si>
    <t>ISSN 2349-9745</t>
  </si>
  <si>
    <t>https://vdocuments.mx/privacy-preservation-for-high-dimensional-data-using-abstract-in-recent-days.html</t>
  </si>
  <si>
    <t>Visual cryptography for providing privacy to biometric data</t>
  </si>
  <si>
    <t>Varpe S.S.</t>
  </si>
  <si>
    <t>IJCET</t>
  </si>
  <si>
    <t>ISSN 2277- 4106</t>
  </si>
  <si>
    <t>http://inpressco.com/wp-content/uploads/2014/12/Paper504038-4040.pdf</t>
  </si>
  <si>
    <t>Survey Big Data Analytics, Applications and Privacy Concerns</t>
  </si>
  <si>
    <t>Ganesh D. Puri</t>
  </si>
  <si>
    <t>Indian journal of science and technology (IJST)</t>
  </si>
  <si>
    <t>ISSN (Print) : 0974-6846  ISSN (Online) : 0974-5645</t>
  </si>
  <si>
    <t>https://indjst.org/download-article.php?Article_Unique_Id=INDJST7237&amp;Full_Text_Pdf_Download=True</t>
  </si>
  <si>
    <t>A System to Filter Unwanted Messages from OSN user walls using inference attacks on social networks</t>
  </si>
  <si>
    <t>Sandip R. Pandit</t>
  </si>
  <si>
    <t>ijariie publication.</t>
  </si>
  <si>
    <t>Online: 2395-4396</t>
  </si>
  <si>
    <t>http://ijariie.com/FormDetails.aspx?MenuScriptId=513</t>
  </si>
  <si>
    <t>An Approach to detect Terror Related Activities on Net</t>
  </si>
  <si>
    <t>http://ijariie.com/FormDetails.aspx?MenuScriptId=496</t>
  </si>
  <si>
    <t>A review on energy efficient load balancing techniques for secure and reliable cloud ecosystem</t>
  </si>
  <si>
    <t> International Journal Of Advance Research And Innovative Ideas In Education (IJARIIE)</t>
  </si>
  <si>
    <t>ISSN(O)-2395-4396</t>
  </si>
  <si>
    <t>http://ijariie.com/AdminUploadPdf/A_REVIEW_ON_ENERGY_EFFICIENT_LOAD_BALANCING_TECHNIQUES_FOR_SECURE_AND_RELIBLE_CLOUD_ECOSYSTEM_ijariie1576.pdf</t>
  </si>
  <si>
    <t>Energy Aware Load Balancing Technique For Managing Network Workload in Cloud Computing</t>
  </si>
  <si>
    <t>International Journal of Computer Science Trends and Technology(IJCST)</t>
  </si>
  <si>
    <t>ISSN: 2347-8578</t>
  </si>
  <si>
    <t>http://www.ijcstjournal.org/volume-4/issue-3/IJCST-V4I3P11.pdf</t>
  </si>
  <si>
    <t>A Review on Dynamic Consolidation of Virtual Machines for Effective Utilization of Resources  and Energy Efficiency in Cloud</t>
  </si>
  <si>
    <t>International Journal for  Scientific Research &amp; Development(IJSRD)</t>
  </si>
  <si>
    <t>ISSN (online): 2321-0613</t>
  </si>
  <si>
    <t>http://www.ijsrd.com/articles/IJSRDV4I40281.pdf</t>
  </si>
  <si>
    <t>A Review on Existing Opinion Targets and Opinion Words Extracting Methods from Online Reviews</t>
  </si>
  <si>
    <t>R. S. Gaikwad</t>
  </si>
  <si>
    <t>International Journal of Advanced Research and innovative Ideas in Education (IJARIIE)</t>
  </si>
  <si>
    <t>ISSN(O): 2395-4396</t>
  </si>
  <si>
    <t>http://ijariie.com/AdminUploadPdf/A_Review_on_Existing_Opinion_Targets_and_Opinion_Words_Extracting_Methods_from_Online_Reviews_ijariie1538.pdf</t>
  </si>
  <si>
    <t>Fine Grained Opinion Mining from Online Reviews for Product Recommendation</t>
  </si>
  <si>
    <t>International Journal of Scientific Research in Science, Engineering and Technology (IJSRSET)</t>
  </si>
  <si>
    <t>Print ISSN:2395-1990, Online ISSN : 2394-4099</t>
  </si>
  <si>
    <t>http://ijsrset.com/paper/1443.pdf</t>
  </si>
  <si>
    <t>Review on Spam Detection in Social Media Networks</t>
  </si>
  <si>
    <t>http://ijariie.com/AdminUploadPdf/A_Review_on_Spam_Detection_in_Social_Media_Networks_ijariie2527.pdf</t>
  </si>
  <si>
    <t>A Survey on Deduplication technique over distributed cloud environment with improved security</t>
  </si>
  <si>
    <t>http://ijariie.com/AdminUploadPdf/A_Survey_On_De_duplication_Technique_Over_Distributed_Cloud_Environment_With_Improved_Security__ijariie1789.pdf</t>
  </si>
  <si>
    <t>Secure large file Deduplication Technique Over Distributed Cloud Environment To Store Anonymous User Data</t>
  </si>
  <si>
    <t>ISSN(O)-2278-1021 ISSN(P)2319-5940</t>
  </si>
  <si>
    <t>http://www.ijarse.com/images/fullpdf/1524045976_271IJARSE.pdf</t>
  </si>
  <si>
    <t>A survey on types of noise and image denoising tech.</t>
  </si>
  <si>
    <t>Secure Data retrieval in Wireless network</t>
  </si>
  <si>
    <t>Ms. K. U. Rahane</t>
  </si>
  <si>
    <t>International Journal of Research(IJR)</t>
  </si>
  <si>
    <t>ISSN 2348 – 6848</t>
  </si>
  <si>
    <t>https://journals.pen2print.org/index.php/ijr/article/view/4274/4107</t>
  </si>
  <si>
    <t>A Novel Re-Route method on Network topology</t>
  </si>
  <si>
    <t>https://journals.pen2print.org/index.php/ijr/article/view/4392</t>
  </si>
  <si>
    <t>Privacy Preserving Ranked Multi-Keyword Search for Multiple Data Owners in Cloud Computing</t>
  </si>
  <si>
    <t>Dr. B. L. Gunjal Ms. V. A. Gadekar</t>
  </si>
  <si>
    <t>International Journal of Advance Research and Innovative Ideas in Education</t>
  </si>
  <si>
    <t>ISSN(0):2395-4396</t>
  </si>
  <si>
    <t>http://ijariie.com/AdminUploadPdf/Privacy_Preserving_Ranked_Multi_Keyword_Search_for_Multiple_Data_Owners_in_Cloud_Computing_ijariie1612.pdf</t>
  </si>
  <si>
    <t xml:space="preserve">Cloud Based Secured Multikeyword Ranked Search for Multi-Ownered </t>
  </si>
  <si>
    <t>International Journal of Advance in Computer and Communication Engineering (IJARCCE)</t>
  </si>
  <si>
    <t>DOI 17148-1/2-A</t>
  </si>
  <si>
    <t>An Execution on Nonlinear Control of FACTS for Preservation of Power and Transient Stabilization</t>
  </si>
  <si>
    <t>Miss. Pawar M.D</t>
  </si>
  <si>
    <t>Electrical Engineering</t>
  </si>
  <si>
    <t>International Journal of Informative &amp; Futuristic Research</t>
  </si>
  <si>
    <t>ISSN: 2317-1697</t>
  </si>
  <si>
    <t>http://www.ijifr.com/pdfsave/30-06-2015753V2-E10-038.pdf</t>
  </si>
  <si>
    <t>SFRA Technique for the Transformer Winding Deformation Analysis</t>
  </si>
  <si>
    <t>Mr. Patil R.A</t>
  </si>
  <si>
    <t>International Journal for Scientific Research &amp; Development</t>
  </si>
  <si>
    <t>ISSN;2321 0613</t>
  </si>
  <si>
    <t>http://www.ijsrd.com/articles/IJSRDV3I90254.pdf</t>
  </si>
  <si>
    <t>Transformer Winding Deformation Analysis using SFRA Technique</t>
  </si>
  <si>
    <t>Journal for Research</t>
  </si>
  <si>
    <t>ISSN: 2395-7549</t>
  </si>
  <si>
    <t>http://www.journal4research.org/articles/J4RV1I11008.pdf</t>
  </si>
  <si>
    <t>Discrete Wavelet Transform for Compressing and Decompressing The Speech Signal</t>
  </si>
  <si>
    <t>Sheetal Gundal</t>
  </si>
  <si>
    <t>Electronics</t>
  </si>
  <si>
    <t>Int. Journal and Magazine of Engineering Technology Management and Research,Vol. 3, Issue 7, July 2016, pp:420-426.</t>
  </si>
  <si>
    <t>ISSN: 2348-4845</t>
  </si>
  <si>
    <t>http://www.ijmetmr.com/oljuly2016/BhavanaPujari-SheetalSGundal-61.pdf</t>
  </si>
  <si>
    <t>A Survey Paper on Different Speech Compression Techniques</t>
  </si>
  <si>
    <t>International Journal Of Advance Research And Innovative Ideas In Education,,Vol. 2, Issue 5,  2016.</t>
  </si>
  <si>
    <t>e-ISSN:  2395-4396</t>
  </si>
  <si>
    <t>http://ijariie.com/AdminUploadPdf/A_Survey_Paper_on_Different_Speech_Compression_Techniques_ijariie3157.pdf</t>
  </si>
  <si>
    <t>Distortion Analysis of CMOS Based Analog Circuits</t>
  </si>
  <si>
    <t>S. K. Choudhary</t>
  </si>
  <si>
    <t>International Journal of Advanced Engineering, Management and Science (IJAEMS), , Vol-2, Issue-6, pp. 633-636, June- 2016.</t>
  </si>
  <si>
    <t>ISSN : 2454-1311</t>
  </si>
  <si>
    <t>https://ijaems.com/detail/distortion-analysis-of-cmos-based-analog-circuits/</t>
  </si>
  <si>
    <t>Data Hiding in Motion Vectors of Compressed Video-Introduction</t>
  </si>
  <si>
    <t>Vilas S. Ubale</t>
  </si>
  <si>
    <t xml:space="preserve">International Journal of Electronics and Communication Engineering (IJECE), ISSN (print): 2278-9901; Volume-4, Issue 5, Aug.-Sept-2015, Page No. 21-27. </t>
  </si>
  <si>
    <t xml:space="preserve"> ISSN: 2278-991X</t>
  </si>
  <si>
    <t>http://oaji.net/articles/2015/1871-1439275478.pdf</t>
  </si>
  <si>
    <t>Image Fusion Using Absolute Maximum Fusion Rule Using Biorthogonal Wavelet Transform</t>
  </si>
  <si>
    <t xml:space="preserve">IOSR Journal of Electronics and Communication Engineering (IOSR-JECE) , p-ISSN: 2278-8735 PP 47-51 </t>
  </si>
  <si>
    <t>ISSN: 2278-2834</t>
  </si>
  <si>
    <t>http://www.ijctjournal.org/Volume2/Issue1/IJCT-V2I1P7.pdf</t>
  </si>
  <si>
    <t>Image Fusion Based on Biorthogonal wavelet Transform Using Absolute Maximum Fusion Rule</t>
  </si>
  <si>
    <t xml:space="preserve">International Journal of Advance Research and Innovative Ideas in Education (IJARIIE), Volume-1 Issue-4 in 2015, Page No. 47-51. </t>
  </si>
  <si>
    <t>2015-16</t>
  </si>
  <si>
    <t>ISSN: 2395-4396</t>
  </si>
  <si>
    <t>http://www.ijariie.com/AdminUploadPdf/Image_Fusion_Based_on_Biorthogonal_Wavelet_Transform_Using_Absolute_Maximum_Fusion_Rule_ijariie1366_volume_1_14_page_522_526.pdf</t>
  </si>
  <si>
    <t>High Efficiency LED Drivers : A Review</t>
  </si>
  <si>
    <t>V.S.Phatangare</t>
  </si>
  <si>
    <t>IJAEMS, June 2016
Vol. 2, Issue: 6 Pg.698-703.</t>
  </si>
  <si>
    <t>Data Hiding in Motion Vectors of Compressed Video</t>
  </si>
  <si>
    <t>D. A. Mhaske</t>
  </si>
  <si>
    <t>International Advanced Research Journal in Science, Engineering and Technology, Volume 3, Issue 4, pp. 18-23, April 2016</t>
  </si>
  <si>
    <t>ISSN 2393-8021</t>
  </si>
  <si>
    <t>PLC Based Car Washing System</t>
  </si>
  <si>
    <t>International Journal Of Innovative Research In Electrical, Electronics, Instrumentation And Control Engineering, Volume 4, Issue 4, pp. - 77-80, April 2016</t>
  </si>
  <si>
    <t>ISSN 2321 – 2004</t>
  </si>
  <si>
    <t>Antismuggling System for Trees in Forest using Flex Sensor with GSM &amp; Zigbee Network</t>
  </si>
  <si>
    <t xml:space="preserve">D. A. Mhaske </t>
  </si>
  <si>
    <t>International Journal of Advanced Research in Computer and Communication Engineering, Volume 5, Issue 4, pp.- 6 - 8, April 2016.</t>
  </si>
  <si>
    <t>ISSN 2278-1021</t>
  </si>
  <si>
    <t>Field Programmable Gate Array Techniques</t>
  </si>
  <si>
    <t>Ms. Kanawade Manjusha T.</t>
  </si>
  <si>
    <t xml:space="preserve">International Journal of Computing &amp; Technology (IJCAT), Vol.2, Issue 12, pp 521- 527,December 2015. </t>
  </si>
  <si>
    <t>ISSN : 2348-6090</t>
  </si>
  <si>
    <t>----</t>
  </si>
  <si>
    <t>Performance Evaluation and Analysis of Direction of Arrival Estimation Using MUSIC,TLS ESPRIT and Pro ESPRIT Algorithms</t>
  </si>
  <si>
    <t>Bansode B.N.</t>
  </si>
  <si>
    <t>International journal of advanced research in electrical, electronics and instrumentation engineering</t>
  </si>
  <si>
    <t>ISSN No.2278-8875</t>
  </si>
  <si>
    <t xml:space="preserve">http://ijareeie.com/upload/2015/june/9_Performance_NEW.pdf </t>
  </si>
  <si>
    <t>ARM Processor Architecture Evolution and Applications</t>
  </si>
  <si>
    <t>semantic scholar</t>
  </si>
  <si>
    <t>-</t>
  </si>
  <si>
    <t xml:space="preserve">http://ijsetr.org/wp-content/uploads/2015/10/IJSETR-VOL-4-ISSUE-10-3385-3387.pdf </t>
  </si>
  <si>
    <t>Tunable and dual band rectangular microstrip antenna for bluetooth and WiMAX applications</t>
  </si>
  <si>
    <t>Mr R.S.Pawase</t>
  </si>
  <si>
    <t>E&amp;TC</t>
  </si>
  <si>
    <t>Microwave &amp; Optical Technology Letters</t>
  </si>
  <si>
    <t>1098-2760</t>
  </si>
  <si>
    <t>https://onlinelibrary.wiley.com/doi/full/10.1002/mop.29242</t>
  </si>
  <si>
    <t>Open rectangular ring slot loaded rectangular microstrip antenna for dual frequency operation</t>
  </si>
  <si>
    <t>Microwave &amp;Optical Technology Letters</t>
  </si>
  <si>
    <t>https://onlinelibrary.wiley.com/doi/abs/10.1002/mop.29351</t>
  </si>
  <si>
    <t>Design of Hexagonal Fractal Multiband Antenna with Parametric Analysis</t>
  </si>
  <si>
    <t>International Journal of Microwaves Applications</t>
  </si>
  <si>
    <t>2320 - 2599</t>
  </si>
  <si>
    <t>https://issuu.com/warse/docs/ijma03442015</t>
  </si>
  <si>
    <t>Compact UWB Antenna for USB Dongle Application</t>
  </si>
  <si>
    <t>Mr. S. R. Jondhale</t>
  </si>
  <si>
    <t>2349 -9745</t>
  </si>
  <si>
    <t>https://www.ijmter.com/?s=Compact+UWB+Antenna+for+USB+Dongle+Application</t>
  </si>
  <si>
    <t>Mobile Object Tracking in Area of Wireless Sensors Network</t>
  </si>
  <si>
    <t>https://www.ijmter.com/?s=Mobile+Object+Tracking+in+Area+of+Wireless+Sensors+Network</t>
  </si>
  <si>
    <t>Performance Analysis of Current Starved Voltage Controlled Oscillator</t>
  </si>
  <si>
    <t>Mr. P. R. Gunjal</t>
  </si>
  <si>
    <t>Internation journal &amp; Magazine of Engineering , Technology, Management and Research (IJMETMR)</t>
  </si>
  <si>
    <t>2348 – 4845</t>
  </si>
  <si>
    <t>http://www.ijmetmr.com/issues/previous-issues/2015-2/june/</t>
  </si>
  <si>
    <t>Dispersion-A Bottleneck in Optical Fiber Communication</t>
  </si>
  <si>
    <t>Mr. C. D. Bhos</t>
  </si>
  <si>
    <t>International Journal of Modern Trends in Engineering and Research (IJMTER)</t>
  </si>
  <si>
    <t>https://www.ijmter.com/special_issues/dispersion-a-bottleneck-in-optical-fiber-communication/</t>
  </si>
  <si>
    <t>ACS Feed Compact Multiband Antenna for Personal Wireless Communication Applications</t>
  </si>
  <si>
    <t>Progress In Electromagnetics Research Letters</t>
  </si>
  <si>
    <t>1937-6480</t>
  </si>
  <si>
    <t>http://www.jpier.org/PIERL/pier.php?paper=15081901</t>
  </si>
  <si>
    <t>Planar Monopole UWB Antenna for USB Dongle Application</t>
  </si>
  <si>
    <t>A. R. Tambe</t>
  </si>
  <si>
    <t>Progress In Electromagnetics Research C</t>
  </si>
  <si>
    <t>1937-8718</t>
  </si>
  <si>
    <t>http://www.jpier.org/PIERC/pier.php?paper=15092303</t>
  </si>
  <si>
    <t>Printed Dual Band UWB Monopole Antenna with Tri Band Notched Characteristics for Wireless Communication</t>
  </si>
  <si>
    <t>Ms. R. P. Labade</t>
  </si>
  <si>
    <t>International Journal of Microwave and Optical Technology</t>
  </si>
  <si>
    <t>1553-0396</t>
  </si>
  <si>
    <t>https://www.researchgate.net/profile/Rp_Labade/publication/283110309_Printed_dual_band_UWB_monopole_antenna_with_tri_band_notched_characteristics_for_wireless_communication/links/5738441508ae9ace840ccdb1/Printed-dual-band-UWB-monopole-antenna-with-tri-band-notched-characteristics-for-wireless-communication.pdf</t>
  </si>
  <si>
    <t>A Novel Integrated Dual band UWB antenna for Wireless Communication</t>
  </si>
  <si>
    <t>https://www.ijmot.com/VOL-10-NO-3.aspx</t>
  </si>
  <si>
    <t>Compact Integrated Bluetooth UWB Antenna with Quadruple Band notched Characteristics</t>
  </si>
  <si>
    <t>International Journal of Electrical and Computer Engineering (IJECE)</t>
  </si>
  <si>
    <t>2088-8708</t>
  </si>
  <si>
    <t>http://ijece.iaescore.com/index.php/IJECE/article/view/5767</t>
  </si>
  <si>
    <t>A planar UWB Antenna for USB Dongle Application</t>
  </si>
  <si>
    <t>Progress in Electromagnetic Research C</t>
  </si>
  <si>
    <t>Design of Coplanar Integrated Triband Microstrip Antenna with Koch Structure using CAD-FEKO</t>
  </si>
  <si>
    <t>Mr. S. R. Gagare</t>
  </si>
  <si>
    <t>International Journal of Modern Trends in Engineering And Research</t>
  </si>
  <si>
    <t>https://www.ijmter.com/published_special_issues/07-02-2015/design-of-coplanar-integrated-triband-microstrip-antenna-with-koch-structure-using-cad-feko.pdf</t>
  </si>
  <si>
    <t>AES 256 key Secured FPGA Communication Using Bluetooth &amp;XBEE</t>
  </si>
  <si>
    <t>Mr. M. D. Rahane</t>
  </si>
  <si>
    <t>International Journal of Current Engineering and Technology</t>
  </si>
  <si>
    <t>2277-4106</t>
  </si>
  <si>
    <t>inpressco.com/aes-256-key-secured-fpga-communication-using-bluetooth-xbee/</t>
  </si>
  <si>
    <t>Design of Microstrip Patch Antenna with Koch Snowflake Geometry for Multiband Applications</t>
  </si>
  <si>
    <t>Mr. M. B. Kadu</t>
  </si>
  <si>
    <t>International Journal of Advanced Research in Electrical, Electronics and Instrumentation Engineering</t>
  </si>
  <si>
    <t>2278 –8875</t>
  </si>
  <si>
    <t>https://www.ijareeie.com/upload/2015/july/91_Design.pdf</t>
  </si>
  <si>
    <t>Survey of Moving Object Detection</t>
  </si>
  <si>
    <t>International Journal of modern Trends in Engineering and Research</t>
  </si>
  <si>
    <t>https://www.ijmter.com/published-papers/volume-2/issue-11/survey-of-moving-object-detection/#</t>
  </si>
  <si>
    <t>"Impact of Working Capital Management on Profitability of Small Scale Industries."</t>
  </si>
  <si>
    <t>Ms.N.P.Shah</t>
  </si>
  <si>
    <t>MBA</t>
  </si>
  <si>
    <t>"International Journal of Research and Development".</t>
  </si>
  <si>
    <t>2279-0438</t>
  </si>
  <si>
    <t>http://pca.ac.in/departmentPage.aspx?page=eqc</t>
  </si>
  <si>
    <t>Analytical modeling of FSW process using different pin profiles</t>
  </si>
  <si>
    <t>V. S. Gadakh, A. Kumar, G. J. Vikhe Patil</t>
  </si>
  <si>
    <t>Mechanical</t>
  </si>
  <si>
    <t>Welding Journal</t>
  </si>
  <si>
    <t>0043-2296</t>
  </si>
  <si>
    <t>https://mjl.clarivate.com:/search-results?issn=0043-2296&amp;hide_exact_match_fl=true&amp;utm_source=mjl&amp;utm_medium=share-by-link&amp;utm_campaign=search-results-share-this-journal</t>
  </si>
  <si>
    <t>Review of weld angles on butt weld joint 
strength</t>
  </si>
  <si>
    <t>International Journal of Advance Research and Innovative Ideas in Education(IJARIIE)</t>
  </si>
  <si>
    <t>http://ijariie.com/Default.aspx</t>
  </si>
  <si>
    <t>Process Evaluation of Milk Product Manufacturing Industry for Improving Efficiency and Utilization of Production Line</t>
  </si>
  <si>
    <t>Dr. B. R. Borkar</t>
  </si>
  <si>
    <t>Production Engineering</t>
  </si>
  <si>
    <t>International Journal of Advance Research and Innovative Ideas in Education, Vol-1, Issue-3, 2015</t>
  </si>
  <si>
    <t>http://ijariie.com/AdminUploadPdf/PROCESS_EVALUATION_OF_MILK_PRODUCT_MANUFACTURING_INDUSTRY_FOR_IMPROVING_EFFICIENCY_AND_UTILIZATION_OF_PRODUCTION_LINE_ijariie1188_volume_1_13_page_57_62.pdf</t>
  </si>
  <si>
    <t>The Effect of tool Geometry on Metallurgical and mechanical Properties of Friction Stir Welding of Aluminum Alloy AA2014-T6</t>
  </si>
  <si>
    <t>IUP Journal of Mechanical Engineering, Vol. 8, Issue 04, 2015</t>
  </si>
  <si>
    <t>2394-3343</t>
  </si>
  <si>
    <t>https://www.iupindia.in/1511/Mechanical%20Engineering/The_Effect_of_Tool_Geometry.html</t>
  </si>
  <si>
    <t>Static &amp; Dynamic analysis of EN 47 Leaf Spring &amp; E-Glass Fiber with Epoxy Resin Hardner Based unidirection laminated Composite Leaf Spring</t>
  </si>
  <si>
    <t>International Journal Of Advance Research And Innovative Ideas In Education, Vol-1 Issue-3 2015</t>
  </si>
  <si>
    <t>http://ijariie.com/AdminUploadPdf/Static____Dynamic_analysis_of_EN_47_Leaf_Spring___E_Glass_Fiber_with_Epoxy_Resin_Hardner_Based_unidirection_laminated_Composite_Leaf_Spring_IJARIIE1207_volume_1_13_page_70_75.pdf</t>
  </si>
  <si>
    <t>Comparative Study Of Comparative Study Of EN 47 Leaf Spring Leaf Spring Leaf Spring &amp; E-Glass Fiber Glass Fiber Glass Fiber With Epoxy Resin Hardner Based Unidirection Laminated Epoxy Resin Hardner Based Unidirection Laminated Unidirection Laminated Composite Composite Leaf Spring</t>
  </si>
  <si>
    <t>IJREAT International Journal of Research in Engineering &amp; Advanced Technology, Volume 3, Issue 3, June-July, 2015</t>
  </si>
  <si>
    <t>2320 – 8791</t>
  </si>
  <si>
    <t>http://www.ijreat.org/Papers%202015/Issue15/IJREATV3I3015.pdf</t>
  </si>
  <si>
    <t>Prof. R. S. Tajane</t>
  </si>
  <si>
    <t>Stress Concentration In Metallic Plates With Rectangular Cutout</t>
  </si>
  <si>
    <t>IJREAT International Journal of Research in Engineering &amp; Advanced Technology, Volume 2, Issue 6, Dec-Jan, 2015</t>
  </si>
  <si>
    <t>http://www.ijreat.org/Papers%202014/Issue12/IJREATV2I6027.pdf</t>
  </si>
  <si>
    <t>Design and Enhancement Of Rear Under-Run Protection Device For 15 Tonne Capacity HCV</t>
  </si>
  <si>
    <t>Gholap Umesh .S, Shinde.V.B.</t>
  </si>
  <si>
    <t>International Journal of Recent Research in Civil and Mechanical Engineering (IJRRCME) Vol. 2, Issue 1, pp: (200-212)</t>
  </si>
  <si>
    <t>2393-8471</t>
  </si>
  <si>
    <t>https://www.academia.edu/13871568/Design_and_enhancement_of_Rear_Under-Run_Protection_Device_for_15_Tonne_Capacity_HCV</t>
  </si>
  <si>
    <t>Design &amp; development of Rotavator Blade</t>
  </si>
  <si>
    <t>Shinde V.B., Malve R.N.</t>
  </si>
  <si>
    <t>International Journal of Science, Technology &amp; Management, Volume No.04, Issue No. 04</t>
  </si>
  <si>
    <t>2394-1537</t>
  </si>
  <si>
    <t>http://www.ijstm.com/images/short_pdf/1429900984_P117-123.pdf</t>
  </si>
  <si>
    <t>E-ISSN: 2349-4182            P-ISSN: 2349-5979</t>
  </si>
  <si>
    <t>Multipurpose weeding machine</t>
  </si>
  <si>
    <t>HP Pathade, Priya Shinde, Nilesh Magar, Sainath Mundawar</t>
  </si>
  <si>
    <t>International Journal of Multidisciplinary Research and Development, Vol. 2, Issue 4, pp. 402 - 405, April 2015 (E-ISSN: 2349-4182; P-ISSN: 2349-5979)</t>
  </si>
  <si>
    <t>http://www.allsubjectjournal.com/archives/2015/vol2/issue4/244</t>
  </si>
  <si>
    <t>Design of trimming tool and its cassette</t>
  </si>
  <si>
    <t>Pathade H. P, Balasaheb Titame, Parth Potdar, Painjane Dipali</t>
  </si>
  <si>
    <t>International Journal of Multidisciplinary Research and Development, Vol. 2, Issue 4, pp. 454 - 455, April 2015 (E-ISSN: 2349-4182; P-ISSN: 2349-5979)</t>
  </si>
  <si>
    <t>http://www.allsubjectjournal.com/vol2/issue4/PartJ/231.html</t>
  </si>
  <si>
    <t>OPTIMIZATION OF CUTTING PARAMETER OF EN24 STEEL BY USING TAGUCHI METHOD IN HARD TURNING</t>
  </si>
  <si>
    <t>Prof. Thokale M.J., Mr. Bidwai S.S., Mr. Yadav S.K.</t>
  </si>
  <si>
    <t>International Journal of Advance Research In Science And Engineering, Vol. No.4, Issue 03, March 2015</t>
  </si>
  <si>
    <t>ISSN-2319-8354(E)</t>
  </si>
  <si>
    <t xml:space="preserve">https://www.ijarse.com/images/fullpdf/1426091533_4_Research_Paper.pdf. </t>
  </si>
  <si>
    <t>3D printing technology</t>
  </si>
  <si>
    <t>Hemant Pathade, Prafulla Kulkarni, Manoj Thokale</t>
  </si>
  <si>
    <t>International Journal of Multidisciplinary Research and Development 2015; 2(3)</t>
  </si>
  <si>
    <t>E-ISSN: 2349-4182 P-ISSN: 2349-5979</t>
  </si>
  <si>
    <t>http://www.allsubjectjournal.com/vol2/issue3/PartG/72.html</t>
  </si>
  <si>
    <t>Adsorptive Removal of 4-Nitrophenol from Aqueous Solution by Activated Carbon Prepared from Waste Orange Peels</t>
  </si>
  <si>
    <t>journal of Hazardous, Toxic, and Radioactive Waste</t>
  </si>
  <si>
    <t>2153-5515</t>
  </si>
  <si>
    <t>https://ascelibrary.org/doi/abs/10.1061/(ASCE)HZ.2153-5515.0000332</t>
  </si>
  <si>
    <t>Seismic Performance of Different Inclined Structural System</t>
  </si>
  <si>
    <t>Amol J. Mehetre</t>
  </si>
  <si>
    <t>International Journal for Scientific Research &amp; Development|</t>
  </si>
  <si>
    <t>http://www.ijsrd.com/articles/IJSRDV5I51197.pdf</t>
  </si>
  <si>
    <t>Seismic pounding response of elastic and inelastic structures using tuned mass damper</t>
  </si>
  <si>
    <t>International Journal of Civil Engineering, Iran, Springer Publication</t>
  </si>
  <si>
    <t>2383-3874</t>
  </si>
  <si>
    <t>https://link.springer.com/article/10.1007/s40999-017-0178-7</t>
  </si>
  <si>
    <t>A study on digital forensics in Hadoop</t>
  </si>
  <si>
    <t>S.A. Thanekar</t>
  </si>
  <si>
    <t>IJCTA</t>
  </si>
  <si>
    <t>Vol. 4, No. 2, November 2016, pp. 473 ~ 478
DOI: 10.11591/ijeecs.v4.i2.pp473-478</t>
  </si>
  <si>
    <t>http://ijeecs.iaescore.com/index.php/IJEECS/article/viewFile/5989/5324</t>
  </si>
  <si>
    <t>Big Data and MapReduce Challenges, Opportunities and Trends</t>
  </si>
  <si>
    <t>IJECE</t>
  </si>
  <si>
    <t>ISSN: 2088-8708, DOI: 10.11591/ijece.v6i6.10555</t>
  </si>
  <si>
    <t>https://scholar.google.nl/citations?view_op=view_citation&amp;hl=en&amp;user=BZisvcwAAAAJ&amp;citation_for_view=BZisvcwAAAAJ:LkGwnXOMwfcC</t>
  </si>
  <si>
    <t>Tag completion for consistent image retrieval based on TBIR using optimization</t>
  </si>
  <si>
    <t>IJAERC</t>
  </si>
  <si>
    <t>2348- 4853</t>
  </si>
  <si>
    <t>A framework to preserve the privacy of electronic health dynamic data streams using parallel architecture</t>
  </si>
  <si>
    <t>0975-5572</t>
  </si>
  <si>
    <t>https://serialsjournals.com/abstract/50593_55-ganesh_d._puri.pdf</t>
  </si>
  <si>
    <t>Intelligent Transport system for improving user experiences and to enhance vehicle pooling</t>
  </si>
  <si>
    <t>K. U. Rahane</t>
  </si>
  <si>
    <t>IJEAST</t>
  </si>
  <si>
    <t>2455-2143</t>
  </si>
  <si>
    <t>https://www.ijeast.com/papers/252-255,Tesma204,IJEAST.pdf</t>
  </si>
  <si>
    <t>Automated Smart Shopping Cart</t>
  </si>
  <si>
    <t>K U Rahane</t>
  </si>
  <si>
    <t>KEIT-IJCE KIET International Journal Of Communications &amp; Electronics</t>
  </si>
  <si>
    <t>ISSN: 2320-8996</t>
  </si>
  <si>
    <t>http://kietijce.org/uploads/KIETIJCE-(Vol.5%20Issue%20-%202)-6.pdf</t>
  </si>
  <si>
    <t xml:space="preserve"> A Review  On Cluster creation for high dimensional discrete data and pattern based anomalous topic discovery.</t>
  </si>
  <si>
    <t>Miss.Urwashi VirbhanPatil&amp; Prof.M.B.Vaidya</t>
  </si>
  <si>
    <t>International Journal of Advanced Research And Innovative Ideas In Education(ijariie)</t>
  </si>
  <si>
    <t>ISSN Online 2395- 4396</t>
  </si>
  <si>
    <t>http://ijariie.com/AdminUploadPdf/A_Review_on_Cluster_Creation_for_High_Dimensional_Discrete_Data_And_Pattern_Based_Anomalous_Topic_Discovery_ijariie3713.pdf</t>
  </si>
  <si>
    <t xml:space="preserve"> A Review On Identity Based Proxy Oriented Data Uploading and Remote Data Integrity Checking In Public Cloud.</t>
  </si>
  <si>
    <t>Miss. Snehal Phatangare &amp; Prof. S.K. Sonkar</t>
  </si>
  <si>
    <t>International Journal of Research In Science And Engineering (IJRISE)</t>
  </si>
  <si>
    <t>ISSN E:2394 – 8299 P:2394-8280</t>
  </si>
  <si>
    <t xml:space="preserve"> A  Review On Secure And Dynamic Multi –keyword  Ranked Search Scheme Over Encrypted Cloud Data</t>
  </si>
  <si>
    <t>Miss.Tejashree Rahane&amp;Prof.S.K.Sonkar</t>
  </si>
  <si>
    <t>International Journal of Research In Science And Engineering(IJRISE)</t>
  </si>
  <si>
    <t xml:space="preserve"> A Review on secure data Auditing and Reduplication Data with Multiuser Cloud Environment</t>
  </si>
  <si>
    <t>Miss.S.Ghogare&amp;
Prof.S.K.
Sonkar</t>
  </si>
  <si>
    <t>International Journal For Research &amp; Development In Technology (IJRDT)</t>
  </si>
  <si>
    <t>ISSN 2349-3585</t>
  </si>
  <si>
    <t xml:space="preserve"> A Survey On Travel Route Recommendation</t>
  </si>
  <si>
    <t xml:space="preserve">Rohit Chandanshiv
&amp;Prof.A.N.
Nawathe
</t>
  </si>
  <si>
    <t>International Journal of Advanced Research And Innovative Ideas In Education(IJARIIE)</t>
  </si>
  <si>
    <t>ISSN 2395-4396</t>
  </si>
  <si>
    <t xml:space="preserve"> Survey on mining health examination records :A graph based Approach</t>
  </si>
  <si>
    <t xml:space="preserve">Rituja Ashok Bibave
&amp;
Dr..B.L.
Gunjal
</t>
  </si>
  <si>
    <t>International Journal of Advanced Research And Innovative Ideas In Education (IJARIIE)</t>
  </si>
  <si>
    <t>http://ijariie.com/AdminUploadPdf/Survey_on_Mining_Health_Examination_Records__A_Graph_based_Approach_ijariie3605.pdf</t>
  </si>
  <si>
    <t xml:space="preserve"> Selective Encryption Control Model For Multimedia Big Data with Resource Constraints</t>
  </si>
  <si>
    <t xml:space="preserve">Mr.Arshad
Inamdar&amp;
Prof.M.B.
Vaidya
</t>
  </si>
  <si>
    <t xml:space="preserve">Imperial Journal Of Interdisciplinary Research(IJIR) </t>
  </si>
  <si>
    <t>ISSN 2454-1362</t>
  </si>
  <si>
    <t xml:space="preserve"> AReview On Feature Selection Data Stream mining  in big data </t>
  </si>
  <si>
    <t xml:space="preserve">Tupe Kapil Arun
&amp;
Prof.M.A.
Wakchaure
</t>
  </si>
  <si>
    <r>
      <t>ISSN</t>
    </r>
    <r>
      <rPr>
        <sz val="12"/>
        <color rgb="FF000000"/>
        <rFont val="Times New Roman"/>
        <family val="1"/>
      </rPr>
      <t>Online</t>
    </r>
    <r>
      <rPr>
        <sz val="12"/>
        <color theme="1"/>
        <rFont val="Times New Roman"/>
        <family val="1"/>
      </rPr>
      <t xml:space="preserve"> 2395-4396</t>
    </r>
  </si>
  <si>
    <t>http://ijariie.com/AdminUploadPdf/A_Review_on_Feature_Selection_Data_Stream_Mining_in_Big_Data_ijariie3942.pdf</t>
  </si>
  <si>
    <t xml:space="preserve"> A survey On Attack Detection system using unsupervised learning method </t>
  </si>
  <si>
    <t xml:space="preserve">Nisha Bhalke
&amp;
Prof.R.L.
Paikrao
</t>
  </si>
  <si>
    <t xml:space="preserve">International Journal Of Advanced Research In Computer Science And Software Engineering(IJARCSSE)   </t>
  </si>
  <si>
    <t>ISSN online 2277-128X</t>
  </si>
  <si>
    <t>https://www.ijarcsse.com/docs/papers/Volume_7/1_January2017/V6I12-0218.pdf</t>
  </si>
  <si>
    <t>A Review on sentiment analysis using joint segmentation and classification as combine function</t>
  </si>
  <si>
    <t xml:space="preserve">SwapnaliDhumal
&amp;
Prof.R.L.
Paikrao
</t>
  </si>
  <si>
    <t>ISSN 2395- 4396</t>
  </si>
  <si>
    <t>http://ijariie.com/AdminUploadPdf/A_REVIEW_ON_SENTIMENT_ANALYSIS_USING_JOINT_SEGMENTATION_AND_CLASSIFICATION_AS_COMBINE_FUNCTION__ijariie3947.pdf</t>
  </si>
  <si>
    <t xml:space="preserve"> Enhancing Joint Segmentation And Classification Framework For Audio Sentiments Analysis</t>
  </si>
  <si>
    <t>International Journal for science and advanced research in technology(IJSART)</t>
  </si>
  <si>
    <t>ISSN 2395-1052</t>
  </si>
  <si>
    <t>Advanced Cipher-Text Policy using Hybrid Attribute based Encryption and Customizable Authorization in Cloud Computing</t>
  </si>
  <si>
    <t xml:space="preserve">International Journal of Innovations in Engineering and Technology (IJIET) </t>
  </si>
  <si>
    <t>ISSN: 2319 - 1058</t>
  </si>
  <si>
    <t>http://ijiet.com/wp-content/uploads/2017/03/20.pdf</t>
  </si>
  <si>
    <t xml:space="preserve"> Efficient Revocation And Secure Attribute Based Proxy Reencryption Scheme </t>
  </si>
  <si>
    <t xml:space="preserve">International Research Journal of Engineering and Technology (IRJET) </t>
  </si>
  <si>
    <t>https://www.irjet.net/archives/V4/i6/IRJET-V4I6779.pdf</t>
  </si>
  <si>
    <t xml:space="preserve">Connecting social media to e-commerce cold star product recommendation using micro blogging  information   </t>
  </si>
  <si>
    <t xml:space="preserve">Yande Mayuri 
&amp; 
Prof.M.A.Wakchaure
</t>
  </si>
  <si>
    <t>http://ijariie.com/AdminUploadPdf/Connecting_Social_Media_to_Ecommerce__Cold_Start_Product_Recommendation_using_Micro_blogging_Information_ijariie4091.pdf</t>
  </si>
  <si>
    <t>Efficient Mining Technique For Transaction Handling In High Utility Itemset</t>
  </si>
  <si>
    <t xml:space="preserve">Saroj Fugare 
&amp; 
Dr.B.L.Gunjal
</t>
  </si>
  <si>
    <t>http://ijariie.com/AdminUploadPdf/efficient_mining_techniques_for_transaction_handling_in_high_utility_itemsets_ijariie4063.pdf</t>
  </si>
  <si>
    <r>
      <t>Saroj Fugare 
&amp; 
Dr.B.L.Gunjal</t>
    </r>
    <r>
      <rPr>
        <b/>
        <sz val="12"/>
        <color theme="1"/>
        <rFont val="Times New Roman"/>
        <family val="1"/>
      </rPr>
      <t xml:space="preserve">
</t>
    </r>
  </si>
  <si>
    <t>International Journal for Scientific Research &amp;Development [IJSRD]</t>
  </si>
  <si>
    <t>ISSN 2321-0613</t>
  </si>
  <si>
    <t>http://www.ijsrd.com/articles/IJSRDV5I50526.pdf</t>
  </si>
  <si>
    <t xml:space="preserve"> Managing  Cloud Environment to gain customer trust with security and to trace collusion and Sybil attack</t>
  </si>
  <si>
    <t xml:space="preserve">Komal Aher
&amp; 
Dr.B.L.Gunjal
</t>
  </si>
  <si>
    <t>International journal of innovative research in technology [IJIRT]</t>
  </si>
  <si>
    <t>Issn 2349-6002</t>
  </si>
  <si>
    <t>http://www.ijirt.org/Article?manuscript=144672</t>
  </si>
  <si>
    <t>Adaptive replication in HDFS based on similarity based prediction technique</t>
  </si>
  <si>
    <t xml:space="preserve">Sapnar Yogesh
&amp;
Prof.M.B.Vaidya
</t>
  </si>
  <si>
    <t>ISSN Online 2395- 1052</t>
  </si>
  <si>
    <t>http://ijariie.com/AdminUploadPdf/Adaptive_Replication_Management_in_HDFS_based_on_similarity_based_prediction_Techniques_ijariie4182.pdf</t>
  </si>
  <si>
    <t>Article recommendation based on common author relations and author based search patterns</t>
  </si>
  <si>
    <t xml:space="preserve">Prajakta Sahane
&amp;
Prof.A.N.Nawathe
</t>
  </si>
  <si>
    <t xml:space="preserve">Implementation paper of balancing a load in cloude environment by using partitioning techniques </t>
  </si>
  <si>
    <t xml:space="preserve">Deshmukh Akshada
&amp;
Prof.R.L.Paikrao
</t>
  </si>
  <si>
    <t xml:space="preserve"> Implementation of mining trajectory pattern and mobility borders</t>
  </si>
  <si>
    <t xml:space="preserve">Bhingare Ashwini 
&amp;
Prof.R.L.Paikrao
</t>
  </si>
  <si>
    <t>Issn 2395-4396</t>
  </si>
  <si>
    <t>A Review on Secure Auditing with Multiuser Data Sharing for Regenerating-Code-Based Cloud Storage</t>
  </si>
  <si>
    <t xml:space="preserve">Raut Snehal 
&amp; 
Prof. S.K.Sonkar
</t>
  </si>
  <si>
    <t>http://www.ijariie.com/AdminUploadPdf/A_Review_on_Secure_Auditing_with_Multiuser_Data_Sharing_for_Regenerating_Code_Based_Cloud_Storage_ijariie4006.pdf</t>
  </si>
  <si>
    <t>Secure Auditing with Multiuser Data Sharing for RegeneratingCode Based Cloud Storage Based on Privacy Preservation</t>
  </si>
  <si>
    <t>International Journal for Scientific Research &amp; Development [IJSRD ]</t>
  </si>
  <si>
    <t>ISSN (online): 2321613</t>
  </si>
  <si>
    <t>http://www.ijsrd.com/articles/IJSRDV5I50492.pdf</t>
  </si>
  <si>
    <t xml:space="preserve"> Big Data Feature Selection Data Sream Mining </t>
  </si>
  <si>
    <t>International Journal of Engineering And Computer Science[IJECS]</t>
  </si>
  <si>
    <t>ISSN No 2319-7242</t>
  </si>
  <si>
    <t xml:space="preserve">www.ijecs.in › index.php › ijecs › article › download
</t>
  </si>
  <si>
    <t>GSM BASED DISTRIBUTION TRANSFORMER MONITORING AND CONTROLLING SYSTEM</t>
  </si>
  <si>
    <t>Mr. Pathak A.K.</t>
  </si>
  <si>
    <t xml:space="preserve">   International journal of advance research &amp; innovative ideas in education. (IJARIIE) </t>
  </si>
  <si>
    <t xml:space="preserve"> ISSN (O)-2395-4396</t>
  </si>
  <si>
    <t>http://ijariie.com/AdminUploadPdf/GSM_BASED_DISTRIBUTION_TRANSFORMER_MONITORING_AND_CONTROLLING_SYSTEM_ijariie1748.pdf</t>
  </si>
  <si>
    <t>MONITORING PARAMETERS OF WIND TURBINE USING WIRELESS COMMUNICATION</t>
  </si>
  <si>
    <t>ISSN (O)-2395-4396</t>
  </si>
  <si>
    <t>http://ijariie.com/AdminUploadPdf/Monitoring_Parameters_Of_Wind_Turbine_Using_Wireless_Communication_ijariie1735.pdf</t>
  </si>
  <si>
    <t>POWER GENERATION THROUGH WIND CREATED BY MOVING TRAIN</t>
  </si>
  <si>
    <t xml:space="preserve">  International journal of advance research &amp; innovative ideas in education. (IJARIIE) </t>
  </si>
  <si>
    <t>http://ijariie.com/AdminUploadPdf/POWER_GENERATION_THROUGH_WIND_CREATED_BY_MOVING_TRAIN_ijariie1767.pdf</t>
  </si>
  <si>
    <t>Mr. Vijay Kumar</t>
  </si>
  <si>
    <t xml:space="preserve">International Journal Of Engineering, Education And Technology </t>
  </si>
  <si>
    <t>ISSN 2320-883X</t>
  </si>
  <si>
    <t>http://v4i2.ardigitech.in/Robust%20harmonics%20mitigation.pdf</t>
  </si>
  <si>
    <t>The Effective Harmonics mitigation method using combine effect of state vector PWM with the low tuned filter</t>
  </si>
  <si>
    <t xml:space="preserve"> International journal of advance research &amp; innovative ideas in education. (IJARIIE) </t>
  </si>
  <si>
    <t>http://ijariie.com/FormDetails.aspx?MenuScriptId=926</t>
  </si>
  <si>
    <t>PLC Based Automatic Medicine Schedular</t>
  </si>
  <si>
    <t>http://ijariie.com/AdminUploadPdf/PLC_Based_Automatic_Medicine_Schedular_ijariie1927.pdf</t>
  </si>
  <si>
    <t>microcontroller based maximum demand control</t>
  </si>
  <si>
    <t>http://ijariie.com/AdminUploadPdf/MICROCONTROLLER_BASED_MAXIMUM_DEMAND_CONTROL_ijariie1977.pdf</t>
  </si>
  <si>
    <t>A modified cascaded H-bridge multilevel inverter topology with reduced number of power electronic switching components.</t>
  </si>
  <si>
    <t>Mr. Chaugule H.R.</t>
  </si>
  <si>
    <t>International Research Journal of Engineering and Technology (IRJET)</t>
  </si>
  <si>
    <t>ISSN: 2395-0072</t>
  </si>
  <si>
    <t>https://www.irjet.net/archives/V3/i2/IRJET-V3I2116.pdf</t>
  </si>
  <si>
    <t>Investigation of thermal performance of FRP Parabolic through collector using different Receiver</t>
  </si>
  <si>
    <t>Mr.Aher S.J.</t>
  </si>
  <si>
    <t>Techno-Societal 2016, Springer Publication</t>
  </si>
  <si>
    <t>978-3-319-53555-5</t>
  </si>
  <si>
    <t>https://link.springer.com/chapter/10.1007/978-3-319-53556-2_89</t>
  </si>
  <si>
    <t>Single-Controllable-Switch-Based Switched Reluctance Motor Drive.</t>
  </si>
  <si>
    <t>ISSN: 2395 -0056</t>
  </si>
  <si>
    <t>https://www.irjet.net/archives/V3/i6/IRJET-V3I6209.pdf</t>
  </si>
  <si>
    <t>Mr.Pande A.S</t>
  </si>
  <si>
    <t>Mr.Varade A.S.</t>
  </si>
  <si>
    <t>Real Time Unattended Object Detection and Tracking Using MATLAB</t>
  </si>
  <si>
    <t>S.B. Rahane</t>
  </si>
  <si>
    <t>International Journal of Innovative Research in Science, Engineering and Technology, vol.5 , no.6, 2016.</t>
  </si>
  <si>
    <t>http://www.ijirset.com/upload/2016/june/44_Real.pdf</t>
  </si>
  <si>
    <t>Smart Cities Based on Internet of Things (IoT) -A Review</t>
  </si>
  <si>
    <t>International Journal of Engineering Trends and Technology (IJETT), Vol. 48, Number 8, June, 2017.</t>
  </si>
  <si>
    <t>ISSN: 2231-5381</t>
  </si>
  <si>
    <t>http://www.ijettjournal.org/archive/ijett-v48p275</t>
  </si>
  <si>
    <t>A Natural Hand Gesture and Eye Movement System for Intelligent HCI and Medical Assistance</t>
  </si>
  <si>
    <t xml:space="preserve">International Journal for Research in Engineering Application and Management (IJREAM),; Volume-3, Issue-3, June - 2017. Page No. 576-582 </t>
  </si>
  <si>
    <t xml:space="preserve"> ISSN:2454-9150</t>
  </si>
  <si>
    <t>https://www.ijsr.net/archive/v6i6/ART20174186.pdf</t>
  </si>
  <si>
    <t>Recognition of State of Mind for Human Being using Image Processing: A Survey</t>
  </si>
  <si>
    <t xml:space="preserve">International Journal and Magazine of Engineering Technology (IJMET), ; Volume-3, Issue 7, January - 2016. Page No. 414-419 </t>
  </si>
  <si>
    <t>2016-17</t>
  </si>
  <si>
    <t>https://www.ijmetmr.com</t>
  </si>
  <si>
    <t>Utilizing e-Learning Services to Deliver Effective Organizational Training</t>
  </si>
  <si>
    <t>International Research Journal ,Special Issue January 2017,</t>
  </si>
  <si>
    <t>ISSN : 2278-9308</t>
  </si>
  <si>
    <t>www.cosmosimpactfactor.com</t>
  </si>
  <si>
    <t>Push and Pull Based Smart Antenna System</t>
  </si>
  <si>
    <t>Dighe S.B.</t>
  </si>
  <si>
    <t>International Journal of Innovative Research in Science,Engineering and Technology,Volume 5,Issue 7,July 2016</t>
  </si>
  <si>
    <t>ISSN No.(Online) =2319-8753/ISSN No.(Print) =2347-6710</t>
  </si>
  <si>
    <t>www.ijirset.com</t>
  </si>
  <si>
    <t>NOISE REDUCTION IN HIGH FREQUENCY RF DEVICES</t>
  </si>
  <si>
    <t>International Journal of Engineering Applied Sciences and Technology.</t>
  </si>
  <si>
    <t>https://www.ijeast.com/papers/57-61,Tesma108,IJEAST.pdf</t>
  </si>
  <si>
    <t>Wireless Body Area Network for Telemetry</t>
  </si>
  <si>
    <t>International Journal of Wireless Networks and Communications.Wireless Body Area Network for Telemetry</t>
  </si>
  <si>
    <t>0975-6507</t>
  </si>
  <si>
    <t>https://www.ripublication.com/irph/ijwnc16/ijwncv8n1_04.pdf</t>
  </si>
  <si>
    <t>Compact Integrated Bluetooth UWB Band notch Antenna for Personal Wireless Communication</t>
  </si>
  <si>
    <t>Microwave and Optical Technology Letter</t>
  </si>
  <si>
    <t>https://onlinelibrary.wiley.com/doi/abs/10.1002/mop.29619</t>
  </si>
  <si>
    <t>Rare Wild Animal Tracking in the Forest area with
Wireless Sensor Network in Network Simulator-2</t>
  </si>
  <si>
    <t>International Journal of Computer Applications</t>
  </si>
  <si>
    <t>0975 - 8887</t>
  </si>
  <si>
    <t>http://citeseerx.ist.psu.edu/viewdoc/download?doi=10.1.1.739.8731&amp;rep=rep1&amp;type=pdf</t>
  </si>
  <si>
    <t>Circular Microstrip Patch Monopole Antenna for Wireless Communication</t>
  </si>
  <si>
    <t>International Journal of Microwave Applications(IJMA)</t>
  </si>
  <si>
    <t>2320-2599</t>
  </si>
  <si>
    <t>http://www.warse.org/IJMA/archives/archivesDetiles/?heading=Volume%205%20No.2%20(2016)</t>
  </si>
  <si>
    <t>Mr. S. M. Vanam</t>
  </si>
  <si>
    <t>Web Image Search Using Attribute Assisted Re-Ranking Model</t>
  </si>
  <si>
    <t xml:space="preserve">Ganesh R Nagare, Ashok V Markad </t>
  </si>
  <si>
    <t>Information Technology</t>
  </si>
  <si>
    <t>International Journal of Advance Research and Innovatiove Ideas in Education(IJARIIE),</t>
  </si>
  <si>
    <t>http://ijariie.com/AdminUploadPdf/Web_Image_Search_Using_Attribute_Assisted_Re_Ranking_Model_ijariie1585.pdf</t>
  </si>
  <si>
    <t>Public Auditing With Cloud Based Group User Revocation with Data Integrity</t>
  </si>
  <si>
    <t>Swati J Avhad, Ashok V. Markad</t>
  </si>
  <si>
    <t>International Journal of Current Research</t>
  </si>
  <si>
    <t>‎0975-833X</t>
  </si>
  <si>
    <t>http://ijsrd.com/Article.php?manuscript=IJSRDV4I60037</t>
  </si>
  <si>
    <t>Development of Methodology for Selection of Best Tribological Parameters for Hermetic Reciprocating Compressor</t>
  </si>
  <si>
    <t>V.V.Borkar , N.K.Chhapkhane</t>
  </si>
  <si>
    <t>IARJSET</t>
  </si>
  <si>
    <t>2393-8021</t>
  </si>
  <si>
    <t>https://www.google.com/url?sa=t&amp;source=web&amp;rct=j&amp;url=https://iarjset.com/upload/2016/si/ICAME-16/IARJSET-ICAME%252058.pdf&amp;ved=2ahUKEwjc8pLcj8_qAhU9IbcAHS-0DKoQFjAAegQIBBAB&amp;usg=AOvVaw1lQWwBPXOUMGtJbfsVXO3_</t>
  </si>
  <si>
    <t>An Investigation In to Sliding Wear Behaviour of Polyoxymethylene on Surface Textured Counter Face</t>
  </si>
  <si>
    <t>Gophane Madhav B., Prof Aher V.S., Prof. (Dr).G.J.VikhePatil</t>
  </si>
  <si>
    <t>International Advanced Research Journal in Science, Engineering and Technology</t>
  </si>
  <si>
    <t>2394-1588</t>
  </si>
  <si>
    <t>https://iarjset.com/upload/2016/si/ICAME-16/IARJSET-ICAME%2020.pdf</t>
  </si>
  <si>
    <t>Tribological Investigation of Polyamide (PA66) Composites with and without Effect of Surface Texturing</t>
  </si>
  <si>
    <t>International  Advanced Research Journal in Science, Engineering and Technology  (IARJSET)</t>
  </si>
  <si>
    <t>https://iarjset.com/upload/2016/si/ICAME-16/IARJSET-ICAME%2024.pdf</t>
  </si>
  <si>
    <t>Design &amp; Analysis of Plastic Injection Mould Using NX-UG &amp; DELCAM Software</t>
  </si>
  <si>
    <t>International Journal of Advance Research in Science and Engineering, Vol. No.5, Issue 02, February 2016</t>
  </si>
  <si>
    <t>2319-8354</t>
  </si>
  <si>
    <t>https://www.ijarse.com/images/fullpdf/1456229707_43_Research_Paper.pdf</t>
  </si>
  <si>
    <t>Design and Analysis of Plastic Moulding Die and Runner Shape Optimization by Using Analytical Hierarchy Process</t>
  </si>
  <si>
    <t>http://ijariie.com/AdminUploadPdf/Design_and_Analysis_of_Plastic_Moulding_Die_and_Runner_Shape_Optimization_by_Using_Analytical_Hierarchy_Process_ijariie2799.pdf</t>
  </si>
  <si>
    <t>Optimization of Laser Cutting Parameter on AISI 321</t>
  </si>
  <si>
    <t>Vilas Shinde, TimothyLandge , Pranav Gawali</t>
  </si>
  <si>
    <t>International Journal of Innovative Research in Science, Engineering and Technology, Vol. No.5, Issue 03, March 2016</t>
  </si>
  <si>
    <t>2319-8753</t>
  </si>
  <si>
    <t>http://www.ijirset.com/upload/2016/march/155_37_Optimization.pdf</t>
  </si>
  <si>
    <t>A Review on parameters optimization in abrasive water jet cutting</t>
  </si>
  <si>
    <t>Shinde V.B, Sonawane N.</t>
  </si>
  <si>
    <t>IJARIIE, Volume: 3, Issue 1</t>
  </si>
  <si>
    <t>https://www.semanticscholar.org/paper/A-Review-on-Parameters-Optimization-in-Abrasive-Jet-Sonawane-Khalkar/23f4fa07834d2839f3ba06629dbd10db6666e25f?p2df</t>
  </si>
  <si>
    <t>Design and Manufacturing of Cost Efficient Horizontal Axis Wind Turbine</t>
  </si>
  <si>
    <t>Hemant Pathade, Ketan Deshpande, Yogesh Nawale, Sagar Damare, Sanket Ambre</t>
  </si>
  <si>
    <t>International Journal of Advances in Engineering Research, Vol. 11, Issue 5, pp. 74-87, May 2016 (E-ISSN: 2231-5152, P-ISSN: 2454-1796)</t>
  </si>
  <si>
    <t>E-ISSN: 2231-5152            P-ISSN: 2454-1796</t>
  </si>
  <si>
    <t>https://ijaer.com/images/short_pdf/1464179673_Hemant_9.pdf</t>
  </si>
  <si>
    <t>Mechanical power amplifier working on a capstan principle</t>
  </si>
  <si>
    <t>Prof. M. J. Thokale</t>
  </si>
  <si>
    <t>International Journal of Advance Research and Innovative Ideas in Education, Vol-2, Issue-4, 2016</t>
  </si>
  <si>
    <t>IJARIIE-ISSN(O)-2395-4396</t>
  </si>
  <si>
    <t>http://ijariie.com/AdminUploadPdf/MECHANICAL_POWER_AMPLIFIER__WORKING_ON_A_CAPSTAN_PRINCIPLE_ijariie2948.pdf.</t>
  </si>
  <si>
    <t>Cutting parameter optimization by using Taguchi method in hard turning of EN24 steel</t>
  </si>
  <si>
    <t>International Journal of Advanced Educational Research, Volume-1, Issue-4, Page No. 28-30, July 2016</t>
  </si>
  <si>
    <t>ISSN: 2455-6157</t>
  </si>
  <si>
    <t>http://www.educationjournal.org/download/40/1-4-16-532.pdf.</t>
  </si>
  <si>
    <t>Design a Guard to Avoid the Temperature Loss during Manipulation</t>
  </si>
  <si>
    <t>PROF.M.J.THOKALE, CHETAN KOKANE, NAGESH LAHAMAGE, SANKET KARPE</t>
  </si>
  <si>
    <t>International Journal of Advance Research and Innovative Ideas in Education, Vol-2, Issue-3, 2016</t>
  </si>
  <si>
    <t>http://ijariie.com/AdminUploadPdf/%E2%80%9CDESIGN_A_GUARD_TO_AVOID_THE_TEMPERATURE_LOSS_DURING_MANIPULATION%E2%80%9D_ijariie2524.pdf.</t>
  </si>
  <si>
    <t>Design and manufacturing of automatic gas pipe cutting machine</t>
  </si>
  <si>
    <t>MJ Thokale, Dhanesh Deore, Vaibhav Ahire, Ankit Indurkar, Ketan Bhadane</t>
  </si>
  <si>
    <t>International Journal of Research in Advanced Engineering and Technology, Volume 2, Issue 2, Page No. 45-48, March 2016</t>
  </si>
  <si>
    <t>ISSN: 2455-0876</t>
  </si>
  <si>
    <t>http://www.newengineeringjournal.in/archives/2016/vol2/issue2/2-3-19</t>
  </si>
  <si>
    <t>Study of torsional behavior of reinforced concrete beams strengthened with aramid fiber strips</t>
  </si>
  <si>
    <r>
      <t>International Journal of Advanced Structural Engineering, [</t>
    </r>
    <r>
      <rPr>
        <i/>
        <sz val="12"/>
        <color theme="1"/>
        <rFont val="Times New Roman"/>
        <family val="1"/>
      </rPr>
      <t>Springer</t>
    </r>
    <r>
      <rPr>
        <sz val="12"/>
        <color theme="1"/>
        <rFont val="Times New Roman"/>
        <family val="1"/>
      </rPr>
      <t>, SCOPUS]</t>
    </r>
  </si>
  <si>
    <t>2008-3556 </t>
  </si>
  <si>
    <t>https://link.springer.com/content/pdf/10.1007/s40091-018-0208-y.pdf</t>
  </si>
  <si>
    <t>Experimental Investigation of Reinforced Concrete Beam with Rectangular Spiral Shear Reinforcement</t>
  </si>
  <si>
    <t>Resincap Journal of Science &amp; Engineering Volume 1, Issue6, July 2017</t>
  </si>
  <si>
    <t>2456-9976</t>
  </si>
  <si>
    <t>https://pdfs.semanticscholar.org/af8a/d8a096bf6f4fca524abba512141c2eea7b4e.pdf?_ga=2.144081141.1524573853.1593239540-1766113000.1593239540</t>
  </si>
  <si>
    <t>Torsional Analysis of Castellated Beam with Stiffener using Indian Standard Code</t>
  </si>
  <si>
    <t>- International Journal for Scientific Research &amp; Development|</t>
  </si>
  <si>
    <t>http://www.ijsrd.com/articles/IJSRDV6I70274.pdf</t>
  </si>
  <si>
    <t>Experimentation on Twist Carrying Capacity of Castellated Beam</t>
  </si>
  <si>
    <t>http://www.ijsrd.com/articles/IJSRDV6I70290.pdf</t>
  </si>
  <si>
    <t>Effect of Soil Structure Interaction on Seismic Response of Building</t>
  </si>
  <si>
    <t>A.V.NAWALE</t>
  </si>
  <si>
    <t>http://www.ijsrd.com/articles/IJSRDV6I100114.pdf</t>
  </si>
  <si>
    <t>Identity Based Proxy System Using Data Uploading And Intergrity Check In Cloud.</t>
  </si>
  <si>
    <t>An Effective Multi-Keyword Ranked Search Technique Using Greedy Algorithm Over Encrypted Cloud Data</t>
  </si>
  <si>
    <t>Miss.Tejashree Rahane&amp; Prof.S.K.Sonkar</t>
  </si>
  <si>
    <t>A Review On  Verifying Result Correctness of Outsourced Frequent Itemset Mining Service As A Technique</t>
  </si>
  <si>
    <t>Miss.Bhagyshri Chaudhari &amp; Prof. A.N. Nawathe</t>
  </si>
  <si>
    <t xml:space="preserve">  Efficient And Robust Integrity Verification Method Of Frequent Itemset Mining Using Data Mining As Service </t>
  </si>
  <si>
    <t xml:space="preserve"> International Reasearch Journal Of Engineering And Technology [IRJET]</t>
  </si>
  <si>
    <t>ISSN E:2395 – 0056 P:2395-0072</t>
  </si>
  <si>
    <t xml:space="preserve"> Secure data Auditing and Deduplication Data with Multiuser Cloud Environment</t>
  </si>
  <si>
    <t xml:space="preserve">Miss.S.Ghogare&amp;Prof.S.K.
Sonkar
</t>
  </si>
  <si>
    <t xml:space="preserve"> Travel Route Recommendation By Mining Travelogues  And Community Contributed Photos Using Cosine Similarity</t>
  </si>
  <si>
    <t>International Journal for Scientific Research And Development[IJSRD]</t>
  </si>
  <si>
    <t xml:space="preserve"> mining health examination records  Disease Detection</t>
  </si>
  <si>
    <t>http://www.ijsrd.com/articles/IJSRDV5I50629.pdf</t>
  </si>
  <si>
    <t xml:space="preserve"> Selective Encryption Control Model For Multimedia Big Data Security And File Auditing In cloud computing </t>
  </si>
  <si>
    <t xml:space="preserve">Mr.Arshad
Inamdar
&amp;
Prof.M.B.
Vaidya
</t>
  </si>
  <si>
    <t xml:space="preserve"> analysis of trajectory pattern  and identification of  geographical  mobility borders </t>
  </si>
  <si>
    <t xml:space="preserve"> A survey  paper on  load balancing model based on cloud partitioning techniques for cloud environment </t>
  </si>
  <si>
    <t xml:space="preserve"> A survey on scientific article recommendation </t>
  </si>
  <si>
    <t>http://ijariie.com/AdminUploadPdf/A_SURVEY_ON_SCIENTIFIC_ARTICLE_RECOMMENDATION_ijariie3956.pdf</t>
  </si>
  <si>
    <t>[29] A review on trust management  in cloud management</t>
  </si>
  <si>
    <t>International Journal of Advanced Research And Innovative Ideas In Education</t>
  </si>
  <si>
    <t>http://ijariie.com/AdminUploadPdf/A_Review_on_Trust_Management_in_Cloud_Environment_ijariie3996.pdf</t>
  </si>
  <si>
    <t xml:space="preserve"> Attack Detection system using unsupervised learning And Multivariate Correlation Analysis</t>
  </si>
  <si>
    <t>International Journal for Research In Applied Science And Engineering Technology (IJRASET)</t>
  </si>
  <si>
    <t>ISSN 2321-9653</t>
  </si>
  <si>
    <t>http://www.ijraset.com/fileserve.php?FID=8011</t>
  </si>
  <si>
    <t>Cross Site Start Product Recommendation For Social Media And Ecommerce Websites</t>
  </si>
  <si>
    <t>International Journal Of Engineering Science And Computing [IJESC]</t>
  </si>
  <si>
    <t>ISSN 2250-1371</t>
  </si>
  <si>
    <t>https://www.ijesc.org/upload/1c215c92d67a2b149dce90b00c55dc2e.Cross-Site%20Cold-Start%20Product%20Recommendation%20for%20Social%20Media%20and%20E-Commerce%20Websites.pdf</t>
  </si>
  <si>
    <t>Applications Of Three Layer CNN In Image Processing</t>
  </si>
  <si>
    <t>Pramoda Patro</t>
  </si>
  <si>
    <t>Jour of advance research in dynamical &amp; control sys</t>
  </si>
  <si>
    <t>ISSN: 1943-023X</t>
  </si>
  <si>
    <t>https://www.jardcs.org/backissues/abstract.php?archiveid=2723</t>
  </si>
  <si>
    <t>Miss.Priyanka Kishor Trimbake&amp;Prof.A.N.Nawathe</t>
  </si>
  <si>
    <t>Iconic Research And Engineering Journals (IRE)</t>
  </si>
  <si>
    <t>ISSN Online : 2456-8880</t>
  </si>
  <si>
    <t>https://irejournals.com/formatedpaper/1700132.pdf</t>
  </si>
  <si>
    <t>2LQR: A Way To Secure Private Information</t>
  </si>
  <si>
    <t>International Journal of Creative Research Thoughts (IJCRT)</t>
  </si>
  <si>
    <t>ISSN Online 2320-2882</t>
  </si>
  <si>
    <t>http://www.ijcrt.org/papers/IJCRT1892788.pdf</t>
  </si>
  <si>
    <t>Preserving Personal Privacy In Personalized Recommendation</t>
  </si>
  <si>
    <t>Varpe Parmeshwari &amp; Prof.M.A.Wakchuae</t>
  </si>
  <si>
    <t>Asian Journal of Convergence in Technology</t>
  </si>
  <si>
    <t xml:space="preserve">ISSN: 2350-1146 </t>
  </si>
  <si>
    <t>http://www.asianssr.org/index.php/ajct/article/view/419/358</t>
  </si>
  <si>
    <t xml:space="preserve"> Protecting The Users Information In Personalized Recommendation</t>
  </si>
  <si>
    <t>International Journal of  Computer Sciences and Engineering</t>
  </si>
  <si>
    <t>ISSN: 2347-2693</t>
  </si>
  <si>
    <t>https://www.ijcseonline.org/pdf_paper_view.php?paper_id=2177&amp;44-IJCSE-03866.pdf</t>
  </si>
  <si>
    <t>Machine Learning And Data Analytics Approach To Filter Text Content From Online Social Networking Site</t>
  </si>
  <si>
    <t>Shingote P.N.</t>
  </si>
  <si>
    <t>http://ijariie.com/AdminUploadPdf/MACHINE_LEARNING_AND_DATA_ANALYTICS_APPROACH_TO_FILTER_TEXT_CONTENT_FROM_ONLINE_SOCIAL_NETWORKING_SITE_ijariie8950.pdf</t>
  </si>
  <si>
    <t>An Implementation Of Body Sensor Based Sleep Posture Prediction For Health Monitoring.</t>
  </si>
  <si>
    <t>Puri G.D.</t>
  </si>
  <si>
    <t>http://www.ijariie.com/AdminUploadPdf/AN_IMPLEMENTATION_OF_BODY_SENSOR_BASED_SLEEP_POSTURE_PREDICTION_FOR_HEALTH_MONITORING__ijariie7800.pdf</t>
  </si>
  <si>
    <t xml:space="preserve"> A Survey On Searching Of Keyword On Encrypted Data In Cloud Using Access Structure</t>
  </si>
  <si>
    <t>Miss.Priyanka Mahendra Abhale &amp; Prof.M.B.Vaidya</t>
  </si>
  <si>
    <t>e-ISSN: 2395-0056 p-ISSN: 2395-0072</t>
  </si>
  <si>
    <t>https://www.irjet.net/archives/V5/i3/IRJET-V5I3415.pdf</t>
  </si>
  <si>
    <t xml:space="preserve"> A Secure And Dynamic Multi Keyword Search On Encrypted Data In Cloud</t>
  </si>
  <si>
    <t>ISSN: 2320-2882</t>
  </si>
  <si>
    <t>http://ijcrt.org/download.php?file=IJCRT1892890.pdf</t>
  </si>
  <si>
    <t xml:space="preserve"> Enterprise Security And Authorization In The Clouds Using RBAC</t>
  </si>
  <si>
    <t>Miss. Suvarna S. Jondhal &amp; Prof. S. K. Sonkar</t>
  </si>
  <si>
    <t>Internationl  Journal Of Engineering Research And Management</t>
  </si>
  <si>
    <t>ISSN Online 2348- 3415</t>
  </si>
  <si>
    <t>Data Sharing And Security Using RBAC In Cloud</t>
  </si>
  <si>
    <t>International Journal of Creative Reasearch Thoughts (IJCRT)</t>
  </si>
  <si>
    <t>ISSN: 2320-2882.</t>
  </si>
  <si>
    <t>http://ijcrt.org/download.php?file=IJCRT1892817.pdf</t>
  </si>
  <si>
    <t>Use Of Heterogeneous Key For Secure K Nearest Neighbour Query   Over Encrypted Cloud Data</t>
  </si>
  <si>
    <t>Mr. Yogesh Arjun Shinde &amp; Prof. S.K. Sonkar</t>
  </si>
  <si>
    <t>International Journal of Computer Engineering and Applications (IJCEA)</t>
  </si>
  <si>
    <t>ISSN NO: 2321-3469</t>
  </si>
  <si>
    <t>http://www.ijcea.com/wp-content/uploads/2018/04/18_CRC.pdf</t>
  </si>
  <si>
    <t>Use Of Heterogeneous Key For Secure Knn Query   Over Encrypted Cloud Data</t>
  </si>
  <si>
    <t>Journal Of Applied Science And Computations (JASC)</t>
  </si>
  <si>
    <t>ISSN NO: 0076-5131</t>
  </si>
  <si>
    <t>http://www.j-asc.com/gallery/24-june-775.pdf</t>
  </si>
  <si>
    <t>Mining Frequent Itemset On Temporal Data</t>
  </si>
  <si>
    <t>Miss.Dipali Navnath Argade &amp; Prof.A.N.Nawathe</t>
  </si>
  <si>
    <t>https://www.irjet.net/archives/V5/i3/IRJET-V5I3289.pdf</t>
  </si>
  <si>
    <t xml:space="preserve"> Mining Frequent Itemset On Temporal Data</t>
  </si>
  <si>
    <t>Jasc: Journal Of Applied Science And Computations(JASC)</t>
  </si>
  <si>
    <t>http://www.j-asc.com/gallery/13-june-762.pdf</t>
  </si>
  <si>
    <t>Travel Recommendation Using Review Based Sentiment Analysis</t>
  </si>
  <si>
    <t>Mr. Shirish Suresh Arote &amp; Prof. R.L. Paikrao</t>
  </si>
  <si>
    <t>http://j-asc.com/gallery/18-june-770.pdf</t>
  </si>
  <si>
    <t>Transformer Inrush Current Mitigation for Series Voltage Sag Compensator</t>
  </si>
  <si>
    <t>International Journal of Engineering Trends and Technology</t>
  </si>
  <si>
    <t>ISSN: 2321-0613</t>
  </si>
  <si>
    <t>http://www.ijettjournal.org/2017/volume-48/number-4/IJETT-V48P234.pdf</t>
  </si>
  <si>
    <t>Hybrid Electric Tricycle Project</t>
  </si>
  <si>
    <t>Resincap Journal of Science &amp; Engineering</t>
  </si>
  <si>
    <t>ISSN 2456-9976 (O)</t>
  </si>
  <si>
    <t>https://www.rijse.com/wp-content/uploads/2017/08/Hybrid-Electric-Tricycle-Project..pdf</t>
  </si>
  <si>
    <t>GSM Based home automation system</t>
  </si>
  <si>
    <t>International journal of Electrical and Electronics Engineering</t>
  </si>
  <si>
    <t>ISSN (0)2321-2055</t>
  </si>
  <si>
    <t>http://www.arresearchpublication.com/images/shortpdf/1490340059_N1047ijeee.pdf</t>
  </si>
  <si>
    <t>Intelligent grid control system</t>
  </si>
  <si>
    <t>https://www.rijse.com/wp-content/uploads/2017/08/Intelligent-Grid-Control-System.pdf</t>
  </si>
  <si>
    <t>Wireless Monitoring And Controlling System Using Android Application</t>
  </si>
  <si>
    <t>https://www.rijse.com/wp-content/uploads/2017/08/Wireless-Monitoring-And-Controlling-System-Using-Android-Application.pdf</t>
  </si>
  <si>
    <t>Applications of Three Layer CNN in Image Processing</t>
  </si>
  <si>
    <t>Mr. Pramoda Patro</t>
  </si>
  <si>
    <t>Engg. Sci</t>
  </si>
  <si>
    <t>Journal Of Advanced Research in Dynamical and Control sysrems</t>
  </si>
  <si>
    <t>ISSN 1943-023X</t>
  </si>
  <si>
    <t>A low power and linear voltage controlled oscillator using hybrid CMOS-CNFET technology</t>
  </si>
  <si>
    <t>International Journal of Applied Engineering Research 12, no. 9 (2017): 1969-1973.</t>
  </si>
  <si>
    <t>2017-18</t>
  </si>
  <si>
    <t>0973-4562</t>
  </si>
  <si>
    <t>https://www.ripublication.com/ijaer17/ijaerv12n9_29.pdf</t>
  </si>
  <si>
    <t>Hybrid CMOS and CNFET low pass gm-C filter</t>
  </si>
  <si>
    <t>International Journal of Research in Electronics and Computer Engineering, 5 no. 4 (2017):426-430.</t>
  </si>
  <si>
    <t>2393-9028</t>
  </si>
  <si>
    <t>http://nebula.wsimg.com/f912dc4736c099c598167a80b1177254?AccessKeyId=DFB1BA3CED7E7997D5B1&amp;disposition=0&amp;alloworigin=1</t>
  </si>
  <si>
    <t>Cell Phone Battery along with Natural Resources</t>
  </si>
  <si>
    <t>International Journal for Scientific Research and Development (IJSRD), ; Volume-5, Issue-11, Jan - 2018. Page No. 278-280 www.ijsrd.com</t>
  </si>
  <si>
    <t>http://www.ijsrd.com/articles/IJSRDV5I110185.pdf</t>
  </si>
  <si>
    <t>HIS Classification: Analysis</t>
  </si>
  <si>
    <t xml:space="preserve">International Research Journal of Engineering and Technology (IRJET), ; Volume-4, Issue-7, July - 2017. Page No. 1892-1896 </t>
  </si>
  <si>
    <t>ISSN:2395-0056</t>
  </si>
  <si>
    <t>https://www.irjet.net/archives/V4/i7/IRJET-V4I7398.pdf</t>
  </si>
  <si>
    <t>Surveying Techniques and Development of Authentication Key in Smart Devices</t>
  </si>
  <si>
    <t>International Journal for Research in Applied Science &amp; Engineering Technology</t>
  </si>
  <si>
    <t>ISSM No.2321-9653</t>
  </si>
  <si>
    <t xml:space="preserve">https://www.ijraset.com/fileserve.php?FID=8795 </t>
  </si>
  <si>
    <t>Improved Real Time Data Elasticity on Stream Cloud</t>
  </si>
  <si>
    <t>Chetan Joshi and R. N. Devikar</t>
  </si>
  <si>
    <t>International Journal of Computer Trends and Technology (IJCTT)</t>
  </si>
  <si>
    <t>2231-2803</t>
  </si>
  <si>
    <t>https://www.ijcttjournal.org/archives/ijctt-v51p104</t>
  </si>
  <si>
    <t>A Classical Review of Advanced Digital Image Watermarking Techniques</t>
  </si>
  <si>
    <t>Baisa L. Gunjal</t>
  </si>
  <si>
    <t>International Journal of Research Publications In Engineering And Technology [IJRPET]</t>
  </si>
  <si>
    <t>2454-7875</t>
  </si>
  <si>
    <t>https://issuu.com/journalnx/docs/20150422-watermarking</t>
  </si>
  <si>
    <t>M-Healthcare Cloud Computing System for Multilevel and Single Handled Privacy Preserving Cooperative Authentication in Patient Diagnosis</t>
  </si>
  <si>
    <t>International Journal for Scientific Research &amp; Development [IJSRD]</t>
  </si>
  <si>
    <t>http://ijsrd.com/Article.php?manuscript=IJSRDV5I10241</t>
  </si>
  <si>
    <t>Ergonomics Design of Physiotherapy Equipment's</t>
  </si>
  <si>
    <t xml:space="preserve"> M S Harne , Dr. S. V. Deshmukh </t>
  </si>
  <si>
    <t>Indian Journal of Physiotherapy and Occupational Therapy - An International Journal</t>
  </si>
  <si>
    <t>0973-5666</t>
  </si>
  <si>
    <t xml:space="preserve">https://www.indianjournals.com/ijor.aspx?target=ijor:ijpot&amp;volume=11&amp;issue=2&amp;article=030 </t>
  </si>
  <si>
    <t>DESIGN AND MANUFACTURING OF ONION ROOT AND STEM CUTTING WITH SORTING MACHINE</t>
  </si>
  <si>
    <t>Mutke Suraj, Rajput Monika, Dr. B. R. Borkar</t>
  </si>
  <si>
    <t>International Journal of Innovative Research in Technology, Vol. 3, Issue 11, April 2017</t>
  </si>
  <si>
    <t>2349-6002</t>
  </si>
  <si>
    <t>http://ijirt.org/master/publishedpaper/IJIRT144400_PAPER.pdf</t>
  </si>
  <si>
    <t>Investigation on EN 47 Leaf Spring &amp; E-Glass Fiber with Epoxy Resin Hardner Based unidirection laminated Composite Leaf Spring</t>
  </si>
  <si>
    <t>International Journal Of Advance Research And Innovative Ideas In Education</t>
  </si>
  <si>
    <t>http://www.ijariie.com/AdminUploadPdf/Investigation_on_EN_47_Leaf_Spring___E_Glass_Fiber_with_Epoxy_Resin_Hardner_Based_unidirection_laminated_Composite_Leaf_Spring_ijariie5809.pdf</t>
  </si>
  <si>
    <t>Optimization of turning Parameters to improve surface Roughness of 2024-T3 aluminium</t>
  </si>
  <si>
    <t>IJARIIE-ISSN(O) 2395-4396,Vol-4 Issue-4, pp 658-664, 2018</t>
  </si>
  <si>
    <t>http://ijariie.com/FormDetails.aspx?MenuScriptId=107809</t>
  </si>
  <si>
    <t>Comparative analysis of vehicle crash box of different shapes for maximum collision energy absorbtion</t>
  </si>
  <si>
    <t>A.S.Shaikh, V.B.Shinde and Sameer S.S.</t>
  </si>
  <si>
    <t>International Journal of Modern Trends in Engineering and Research (IJMTER), Volume 05, Issue 1, January2018</t>
  </si>
  <si>
    <t>2349–9745</t>
  </si>
  <si>
    <t>https://ijmter.com/papers/volume-5/issue-1/comparative-analysis-of-vehicle-crash-box-of-different-shapes-for-maximum-collision-energy-absorbtion.pdf</t>
  </si>
  <si>
    <t>Adsorption of p-nitrophenol onto acacia glauca saw dust and waste orange peels activated carbon: application of Taguchi’s design of experiment</t>
  </si>
  <si>
    <t>SN Applied Sciences SCOPUS</t>
  </si>
  <si>
    <t>2523-3963</t>
  </si>
  <si>
    <t>https://link.springer.com/article/10.1007/s42452-019-0264-3</t>
  </si>
  <si>
    <t>Optimization of Pipe Rack by Study of Braced Bay</t>
  </si>
  <si>
    <t>2581-5792</t>
  </si>
  <si>
    <t>https://www.ijresm.com/Vol.2_2019/Vol2_Iss2_February19/IJRESM_V2_I2_117.pdf</t>
  </si>
  <si>
    <t>Water Sci Technol</t>
  </si>
  <si>
    <t>https://iwaponline.com/wst/article/73/4/955/20378/Removal-of-4-nitrophenol-from-aqueous-solution-by</t>
  </si>
  <si>
    <t>Framework To Avoid Similarity Attack In Big Streaming Data</t>
  </si>
  <si>
    <t>ISSN: 2088-8708</t>
  </si>
  <si>
    <t>http://ijece.iaescore.com/index.php/IJECE/article/viewFile/10371/10977</t>
  </si>
  <si>
    <t>Improving Overall usage of Servers by Measuring Uneven Utiliztion of a Server and allocating the Applications in the Face of Multidimensional Resource Constraints</t>
  </si>
  <si>
    <t>S.K. Sonkar</t>
  </si>
  <si>
    <t>ijcse</t>
  </si>
  <si>
    <t>2347-2693</t>
  </si>
  <si>
    <t>10.26438/ijcse/v6i9.300307</t>
  </si>
  <si>
    <t>Automatic question paper generation using machine learning approach</t>
  </si>
  <si>
    <t>S. B. Bhonde</t>
  </si>
  <si>
    <t>IJIERT</t>
  </si>
  <si>
    <t>2394-3696</t>
  </si>
  <si>
    <t>https://www.ijiert.org/paper-details.php?paper_id=141580</t>
  </si>
  <si>
    <t>“BSN-Care:An IoT based Modern &amp; Secure  Healthcare System”</t>
  </si>
  <si>
    <t>Miss.Anushka Shailesh Shrivastava &amp; Prof. R.L. Paikrao</t>
  </si>
  <si>
    <t>Journal of  Emerging Technologies and Innovative Reserch (JETIR)</t>
  </si>
  <si>
    <t>ISSN Online 2349-5162</t>
  </si>
  <si>
    <t>:http://www.jetir.org/papers/JETIR1906B37.pdf</t>
  </si>
  <si>
    <t>“A Modern &amp; Secure Healthcare System Based on IoT-BSN-Care”</t>
  </si>
  <si>
    <t>http://www.jetir.org/papers/JETIR1906B85.pdf</t>
  </si>
  <si>
    <t>“A Combined Approach of Fine-Grained Data Access over Cloud Based Multiserver Data”</t>
  </si>
  <si>
    <t>ISSN: 2349-5162</t>
  </si>
  <si>
    <t>http://www.jetir.org/papers/JETIR1903634.pdf</t>
  </si>
  <si>
    <t>“A Combined Approach of Fine-Grained Data Access over Multiple Cloud Server Data in Mobile Cloud Computing”</t>
  </si>
  <si>
    <t>International Journal of  Management, Technology and Engineering (IJMTE)</t>
  </si>
  <si>
    <t>https://app.box.com/s/wpl2zhut6ts8vyz4bj3qvu1zs2jcgsic</t>
  </si>
  <si>
    <t>Survey on Statistical Learning for Anomaly Detection in cloud server system:A Multi-Order Markov Chain Framework</t>
  </si>
  <si>
    <t>Miss. Hase Dhanashri Annasaheb &amp; Prof. S.K.Sonkar</t>
  </si>
  <si>
    <t>ISSN: 2349 5162</t>
  </si>
  <si>
    <t>http://www.jetir.org/papers/JETIR1906B68.pdf</t>
  </si>
  <si>
    <t>Anomaly Detection Using Statistical Learning In Cloud Server System</t>
  </si>
  <si>
    <t>http://www.jetir.org/papers/JETIR1906B72.pdf</t>
  </si>
  <si>
    <t>“Data Sharing using Block Design-based key Agreement in cloud Computing”</t>
  </si>
  <si>
    <t>Miss. Sayali Sanjay Deshmukh &amp; Prof. S. K. Sonkar</t>
  </si>
  <si>
    <t>http://www.jetir.org/papers/JETIR1906B89.pdf</t>
  </si>
  <si>
    <t>http://www.jetir.org/papers/JETIR1906B87.pdf</t>
  </si>
  <si>
    <t>Cloud Computing Based Mobile Healthcare System For Data Sharing And Profile Matching</t>
  </si>
  <si>
    <t>Miss. Mr. Avinash Gangadhar Erande &amp; Prof. S.K.Sonkar</t>
  </si>
  <si>
    <t>International Journal of Research</t>
  </si>
  <si>
    <t>ISSN: 2236-6124</t>
  </si>
  <si>
    <t>Survey on Profile Matching For Mobile Health Data</t>
  </si>
  <si>
    <t>JASC: Journal of Applied Science and Computations</t>
  </si>
  <si>
    <t>ISSN: 1076-5131</t>
  </si>
  <si>
    <t>http://www.j-asc.com/gallery/163-june-2019.pdf</t>
  </si>
  <si>
    <t>Survey on Confident And Collusion Resistant Robust Public Cloud Storage-Access With Attribute Authorities</t>
  </si>
  <si>
    <t>Miss. Miss. Shete Shraddh &amp; Prof. M.B.Vaidya</t>
  </si>
  <si>
    <t>ISSN:2349-5162</t>
  </si>
  <si>
    <t>http://www.jetir.org/papers/JETIR1906B88.pdf</t>
  </si>
  <si>
    <t>Confident And Collusion Resistant Robust Public Cloud Storage-Access With Attribute Authorities</t>
  </si>
  <si>
    <t>http://www.jetir.org/papers/JETIR1906E20.pdf</t>
  </si>
  <si>
    <t>Image Retrieval &amp; Re-ranking by using Click Through Data</t>
  </si>
  <si>
    <t>Mr. Akshay R. Sav&amp; Prof. M.B.Vaidya</t>
  </si>
  <si>
    <t>“Multi-Attribute Tag Based Image Serch By Social Re-Ranking”</t>
  </si>
  <si>
    <t>http://www.jetir.org/papers/JETIR1906418.pdf</t>
  </si>
  <si>
    <t>Detecting Mental Disorder on Social Interaction in Social Networks.</t>
  </si>
  <si>
    <t>Miss. Shrusti B. Kharde&amp; Prof. A. N. Nawathe</t>
  </si>
  <si>
    <t>http://www.jetir.org/papers/JETIR1906B74.pdf</t>
  </si>
  <si>
    <t>“Survey On Use of Social Interaction in Social Media for Detections of Mental Disorders”</t>
  </si>
  <si>
    <t>http://www.jetir.org/papers/JETIR1906B46.pdf</t>
  </si>
  <si>
    <t>Removal Of Records From Multiple Sources</t>
  </si>
  <si>
    <t>Miss. Shubhangi B. Pansare&amp; Prof. A. N. Nawathe</t>
  </si>
  <si>
    <t>Journal of Analysis andComputation(JAC)</t>
  </si>
  <si>
    <t>ISSN Online 0973-2861</t>
  </si>
  <si>
    <t>http://www.ijaconline.com/wp-content/uploads/2019/07/36-Shubhangi-Pansare.pdf</t>
  </si>
  <si>
    <t>Removal Of Duplicate Records From Different  Sources Using Normalization</t>
  </si>
  <si>
    <t>ISSN Online 2321-3469</t>
  </si>
  <si>
    <t>Survey on Matrix Factorization For Social Image Understanding</t>
  </si>
  <si>
    <t>Miss. Shete Ashwini B &amp; Prof. A. N. Nawathe</t>
  </si>
  <si>
    <t>Collaboratively Social Image  Understanding  Using Deep Matrix Factorization</t>
  </si>
  <si>
    <t>http://www.ijaconline.com/wp-content/uploads/2019/07/40-Miss.-Ashwini-B.-Shete.pdf</t>
  </si>
  <si>
    <t>Attribute Based Web Image  Serach Reranking Model</t>
  </si>
  <si>
    <t>Mr.S.R.Tambe&amp; Prof. A. N. Nawathe</t>
  </si>
  <si>
    <t>Journal of  Scientific Development and Innovative Reserch (IJSDR)</t>
  </si>
  <si>
    <t>ISSN Online 2455-2631</t>
  </si>
  <si>
    <t>http://www.ijsdr.org/papers/IJSDR1612007.pdf</t>
  </si>
  <si>
    <t>Query-Specific Semantic Signatures Based Web Image Re-Ranking</t>
  </si>
  <si>
    <t>ISSN Online 2278-0181</t>
  </si>
  <si>
    <t>Frequent Item-set Mining with Different Privacy in Large Scale data</t>
  </si>
  <si>
    <t>Miss. Nikita Devram Ilhe                           &amp;Prof.M.A. Wakchaure</t>
  </si>
  <si>
    <t>IOSR Journal of Engineering(IOSR JEN)</t>
  </si>
  <si>
    <t>ISSN(e):2250 3021 ISSN(p):2278-8719</t>
  </si>
  <si>
    <t>http://www.iosrjen.org/Papers/Conf.19014-2019/Volume-2/3.%2014-19.pdf</t>
  </si>
  <si>
    <t>International Journal of  Management, Technology and Engineering</t>
  </si>
  <si>
    <t>ISSN: 2249-7455</t>
  </si>
  <si>
    <t>Achieve Accuracy of Data &amp; Confidentiality Preservation in Data Markets</t>
  </si>
  <si>
    <t>Miss.Aishwarya Pratap Jadhav &amp;Prof.M.A. Wakchaure</t>
  </si>
  <si>
    <t>International Journal of Research in Electronics And Computer Engineering</t>
  </si>
  <si>
    <t>ISSN(P):2393 9028 ISSN(e):2348-2281</t>
  </si>
  <si>
    <t>http://nebula.wsimg.com/7b9014e442739f05a08208b44b79426b?AccessKeyId=DFB1BA3CED7E7997D5B1&amp;disposition=0&amp;alloworigin=1</t>
  </si>
  <si>
    <t>Preserving Data Privacy in Data market and obtain truthful data</t>
  </si>
  <si>
    <t>http://www.jetir.org/papers/JETIR1906L99.pdf</t>
  </si>
  <si>
    <t xml:space="preserve">Anonymous Authentication Scheme in Smart Heath toSecure Smart Health Records in Cloud </t>
  </si>
  <si>
    <t>Miss.Sonali Khandu Satpute &amp; Dr. Baisa L. Gunjal</t>
  </si>
  <si>
    <t>http://www.jetir.org/papers/JETIR1906419.pdf</t>
  </si>
  <si>
    <t>Security &amp; Privacy in Smart Health using Anonymous Authentication Scheme in Cloud</t>
  </si>
  <si>
    <t>http://www.jetir.org/papers/JETIR1906B78.pdf</t>
  </si>
  <si>
    <t xml:space="preserve">Secure Mechanism for Sharing of patients Medical Information using cloud </t>
  </si>
  <si>
    <t>Miss.Snehal Salunke &amp; Dr. Baisa L. Gunjal</t>
  </si>
  <si>
    <t>http://www.jetir.org/papers/JETIR1906B18.pdf</t>
  </si>
  <si>
    <t>Safety of Patients Medical Information Using Cloud Computing</t>
  </si>
  <si>
    <t>http://www.jetir.org/papers/JETIR1906B20.pdf</t>
  </si>
  <si>
    <t>RE-ELECTROMAGNETISM- The Energy Generation from Waste Strong Electromagnetic Fields</t>
  </si>
  <si>
    <t>Mr.Ingale S.M.</t>
  </si>
  <si>
    <t>International Journal of Engineering Technology Science and Research</t>
  </si>
  <si>
    <t>ISSN 2394 – 3386</t>
  </si>
  <si>
    <t>http://www.ijetsr.com/images/short_pdf/1521736958_948-953-dyp268_ijetsr.pdf</t>
  </si>
  <si>
    <t>2018-19</t>
  </si>
  <si>
    <t>Ultra-low power voltage reference circuit utilizing a threshold voltage difference between two CNFETs</t>
  </si>
  <si>
    <t>ICTACT Journal on Microelectronics, Vol. 4, no. 1 (2018), 531-536.</t>
  </si>
  <si>
    <t>2395-1680</t>
  </si>
  <si>
    <t>http://ictactjournals.in/paper/IJME_Vol_4_Iss_1_Paper_5_531_536.pdf</t>
  </si>
  <si>
    <t>Object Localization Using Shape and Feature Matching</t>
  </si>
  <si>
    <t xml:space="preserve">Paripex – Indian Journal of Research (PIJR), Volume-7, Issue 7, July - 2018. Page No. 459-460 </t>
  </si>
  <si>
    <t>ISSN: 2250-1991</t>
  </si>
  <si>
    <t>https://www.worldwidejournals.com/paripex/fileview/July_2018_1530788068__97.pdf</t>
  </si>
  <si>
    <t>A Survey on An Effective &amp; Efficient Object Detection Techniques</t>
  </si>
  <si>
    <t xml:space="preserve">International Journal for Science and Advanced Research in Technology (IJSART), ; Volume-4, Issue 7, July - 2018. Page No. 86-89 </t>
  </si>
  <si>
    <t>ISSN: 2395-1052</t>
  </si>
  <si>
    <t>http://ijsart.com/Content/PDFDocuments/IJSARTV4I724315.pdf</t>
  </si>
  <si>
    <t>FEATURES EXTRACTION OF EYES USING ARTIFICIAL NEURAL NETWORK(ANN)</t>
  </si>
  <si>
    <t>Bansode B. N.</t>
  </si>
  <si>
    <t>Indian Journal of Research</t>
  </si>
  <si>
    <t>ISSN no.2250-1991</t>
  </si>
  <si>
    <t>https://www.worldwidejournals.com/paripex/article/features-extraction-of-eyes-using-artificial-neural-network-ann/MTE1OTU=/?is=1</t>
  </si>
  <si>
    <t>International Journal of Recent Technology and Engineering (IJRTE)</t>
  </si>
  <si>
    <t>ISSN: 2277-3878</t>
  </si>
  <si>
    <t>MEMS Seismic Sensor with FPAA-Based Interface Circuit for Frequency-Drift Compensation Using ANN</t>
  </si>
  <si>
    <t>Mr. R. S. Pawase</t>
  </si>
  <si>
    <t>INTERNATIONAL JOURNAL ON SMART SENSING AND INTELLIGENT SYSTEMS</t>
  </si>
  <si>
    <t>1178-5608</t>
  </si>
  <si>
    <t>https://www.exeley.com/journal/in_jour_smart_sensing_and_intelligent_systems</t>
  </si>
  <si>
    <t>A Soft Computing Approach To Reduce the Network Convergence Time</t>
  </si>
  <si>
    <t>R. N. Devikar, D. V. Patil, V. Chandra Prakash</t>
  </si>
  <si>
    <t>Alexandria Engineering Journal</t>
  </si>
  <si>
    <t>1110-0168</t>
  </si>
  <si>
    <t>https://www.sciencedirect.com/science/article/pii/S1110016818301613#:~:text=The%20proposed%20system%20uses%20the,and%20quick%20convergence%20of%20network.</t>
  </si>
  <si>
    <t xml:space="preserve">Impact of MRAI Timer on BGP Updates and Convergence Time, </t>
  </si>
  <si>
    <t>TELKOMNIKA Indonesian Journal of Electrical Engineering &amp; Computer Science</t>
  </si>
  <si>
    <t>2502-4760</t>
  </si>
  <si>
    <t>http://ijeecs.iaescore.com/index.php/IJEECS/article/view/9368</t>
  </si>
  <si>
    <t>Data Linkages Using Clustering Tree</t>
  </si>
  <si>
    <t>Panhalkar A. R</t>
  </si>
  <si>
    <t>International Journal of Computer Engineering and Applications</t>
  </si>
  <si>
    <t>2321-3469</t>
  </si>
  <si>
    <t>http://www.ijcea.com/data-linkages-using-clustering-tree/</t>
  </si>
  <si>
    <t>A Confident and Dynamic Multi-Keyword Ordered Search Scheme Over Encrypted Cloud Data</t>
  </si>
  <si>
    <t>Yogest Chikane</t>
  </si>
  <si>
    <t>International Journal of Innovative Science and Research Technology</t>
  </si>
  <si>
    <t>2456-2165</t>
  </si>
  <si>
    <t>https://ijisrt.com/a-confident-and-dynamic-multi-keyword-ordered-search-scheme-over-encrypted-cloud-data</t>
  </si>
  <si>
    <t>"Empowerment of women through Entrepreneurship in India:Challeneges &amp; Opportunities an approach."</t>
  </si>
  <si>
    <t>Ms.V.V.Sable</t>
  </si>
  <si>
    <t>METeoroid International Journal of Management &amp; Research.</t>
  </si>
  <si>
    <t>2394-6423</t>
  </si>
  <si>
    <t>https://portal.issn.org/respurce/issn/2394-6423</t>
  </si>
  <si>
    <t>"Retention Strategies-A Key for HR Development".</t>
  </si>
  <si>
    <t>Dr.S.B.Sethi</t>
  </si>
  <si>
    <t>PARIDNYA The MIBM Research Journal:Skills &amp; Education</t>
  </si>
  <si>
    <t>2347-2405</t>
  </si>
  <si>
    <t>http://www.mibmparidnya.in/index.php/PARIDNYA/article/view/132064</t>
  </si>
  <si>
    <t>Integrating Ergonomics at design Stage in Development of Continuous Passive Motion Machine</t>
  </si>
  <si>
    <t>Mahesh S Harne</t>
  </si>
  <si>
    <t>International Journal of Bioengineering &amp; Life Sciences</t>
  </si>
  <si>
    <t>https://publications.waset.org/abstracts/search?q=Mahesh%20S.%20Harne</t>
  </si>
  <si>
    <t>Tribological Failure Analysis and Suitability of Grease lubrication for Sugar Cane Crushing Mill journal Bearings</t>
  </si>
  <si>
    <t xml:space="preserve">P.N.Nagare and H.N.Kudal, </t>
  </si>
  <si>
    <t>Journal of Failure Analysis and Prevention,</t>
  </si>
  <si>
    <t>https://doi.org/10.1007/s11668-018-0526-1</t>
  </si>
  <si>
    <t>Lithium based grease with additives as an Alternative Lubricant for conventionally oil lubricated journal bearings of surcane crushing mills</t>
  </si>
  <si>
    <t>SSRN Journal</t>
  </si>
  <si>
    <t>1556-5068</t>
  </si>
  <si>
    <t>https://dx.doi.org/10.2139/ssrn.3328445</t>
  </si>
  <si>
    <t>Intelligent threshold prediction in hybrid mesh segmentation using machine learning classifiers</t>
  </si>
  <si>
    <t>International Journal of Management, Technology and Engineering</t>
  </si>
  <si>
    <t>http://ijamtes.org/gallery/168.%20sep%20ijmte%20-%20cw.pdf</t>
  </si>
  <si>
    <t>Effect of Texturing Patterns on Friction and Wear Behaviour of Glass Fiber Filled Polyamide (Pa66)</t>
  </si>
  <si>
    <t>International Journal of Applied Engineering Research</t>
  </si>
  <si>
    <t>https://www.ripublication.com/ijaerspl2018/ijaerv13n5spl_11.pdf</t>
  </si>
  <si>
    <t>Tribological Performance of PTFE Filled with 40% Bronze against Different Surface Textured Patterns</t>
  </si>
  <si>
    <t>id3328-459</t>
  </si>
  <si>
    <t>https://papers.ssrn.com/sol3/papers.cfm?abstract_id=3328459</t>
  </si>
  <si>
    <t>D.S.Bajaj, Dr. R. S. Jahargirdar</t>
  </si>
  <si>
    <t>TRIBOINDIA 2018</t>
  </si>
  <si>
    <t xml:space="preserve">http://dx.doi.org/10.2139/ssrn.3326530 </t>
  </si>
  <si>
    <t>Effect of ZDDP additive on Properties of Cottonseed oil used as a Lubricant</t>
  </si>
  <si>
    <t xml:space="preserve"> International Journal of Research in Advent Technology  </t>
  </si>
  <si>
    <t>www.ijrat.org</t>
  </si>
  <si>
    <t>Design Experimentation &amp; optimization of CNC Flame cutting machine parameters</t>
  </si>
  <si>
    <t>Mr. Chaudhari Mahendra M, Prof. Dr. Borkar B.R.</t>
  </si>
  <si>
    <t>International Journal of Current Trends in Science and Technology Online ISSN: 0976-9730 Print ISSN: 0976- 9498, Vol. 8, Issue. 01, pp 76-87, 2018</t>
  </si>
  <si>
    <t>Online ISSN: 0976-9730 Print ISSN: 0976- 9498</t>
  </si>
  <si>
    <t>http://currentsciences.info/index.php/ctst/article/view/310</t>
  </si>
  <si>
    <t>Effect of shoulder to pin diameter (d/d) ratio on tensile strength of friction stir welded dissimilar materials</t>
  </si>
  <si>
    <t>S. B.Navale, Dr. B. R. Borkar</t>
  </si>
  <si>
    <t>IJARIIE-ISSN(O)-2395-4396, Vol-4 Issue-4, pp 618-626, 2018</t>
  </si>
  <si>
    <t>http://ijariie.com/AdminUploadPdf/EFFECT_OF_SHOULDER_TO_PIN_DIAMETER__D_d__RATIO_ON_TENSILE_STRENGTH_OF_FRICTION_STIR_WELDED_DISSIMILAR_MATERIALS_ijariie8931.pdf</t>
  </si>
  <si>
    <t>Process parameters optimization in FSW process using Taguchi method</t>
  </si>
  <si>
    <t>IJARIIE-ISSN(O)-2395-4396, Vol-4 Issue-4, pp 552-558, 2018.</t>
  </si>
  <si>
    <t>http://ijariie.com/AdminUploadPdf/PROCESS_PARAMETERS_OPTIMIZATION_IN_FSW_PROCESS_USING_TAGUCHI_METHOD_ijariie8924.pdf</t>
  </si>
  <si>
    <t>OPTIMIZATION OF PROCESS PARAMETERS OF BURNISHING OPERATATION OF EN 31MATERIALUSING TAGUCHI METHOD</t>
  </si>
  <si>
    <t>http://ijariie.com/AdminUploadPdf/OPTIMIZATION_OF_PROCESS_PARAMETERS_OF_BURNISHING_OPERATATION_OF_EN_31MATERIALUSING_TAGUCHI_METHOD_ijariie8944.pdf</t>
  </si>
  <si>
    <t>Investigation of WEDM Process Parameter for Surface Roughness and MRR of ASTM A633 Grade E</t>
  </si>
  <si>
    <t>http://ijariie.com/AdminUploadPdf/Investigation_of_WEDM_Process_Parameter_for_Surface_Roughness_and_MRR_of_ASTM_A633_Grade_E_ijariie8919.pdf</t>
  </si>
  <si>
    <t>Investigation Of WEDM Process Parameter For Surface Roughness And MRR Of AA6063Aluminium Alloy</t>
  </si>
  <si>
    <t>http://ijariie.com/FormDetails.aspx?MenuScriptId=107784</t>
  </si>
  <si>
    <t>Torsional behaviour of reinforced concrete beams retrofitted with aramid fiber</t>
  </si>
  <si>
    <t>Advances in Concrete Construction</t>
  </si>
  <si>
    <t xml:space="preserve"> 2287-5301 </t>
  </si>
  <si>
    <t>https://doi.org/10.12989/acc.2020.9.1.001</t>
  </si>
  <si>
    <t>Experimental Research on Equivalent Rectangular Opening Castellated Beam with Fillet Corner</t>
  </si>
  <si>
    <t>2277-3878,</t>
  </si>
  <si>
    <t>https://www.ijrte.org/wp-content/uploads/papers/v8i5/E7103018520.pdf</t>
  </si>
  <si>
    <t>Effect of fillet radii on moment carrying capacity of sinusoidal web opening castellated steel beams in comparison with hexagonal web opening</t>
  </si>
  <si>
    <t>Iranian Journal of Science and Technology - Transactions of Civil Engineering</t>
  </si>
  <si>
    <t>2228-6160</t>
  </si>
  <si>
    <t>https://www.researchgate.net/publication/340785698_Effect_of_Fillet_Radii_on_Moment_Carrying_Capacity_of_Sinusoidal_Web_Opening_Castellated_Steel_Beams_in_Comparison_with_Hexagonal_Web_Openings</t>
  </si>
  <si>
    <t>International Journal of Engineering and Advanced Technology</t>
  </si>
  <si>
    <t>2249 – 8958</t>
  </si>
  <si>
    <t>New approach for detecting spammers on twitter using machine learning framework</t>
  </si>
  <si>
    <t>Miss. Deepali Sonawane &amp; Dr. Baisa L. Gunjal</t>
  </si>
  <si>
    <t>International Journal of  Research and analytical reviews(IJRAR)</t>
  </si>
  <si>
    <t>E-ISSN 2348-1269, P-ISSN 2349-5138</t>
  </si>
  <si>
    <t>http://ijrar.org/download1.php?file=IJRAR2004252.pdf</t>
  </si>
  <si>
    <t>Survey on aspect  based sentimental classification using machine learning for online reviews</t>
  </si>
  <si>
    <t>Miss. Pratiksha Nehe &amp; Prof. A.N. Nawathe</t>
  </si>
  <si>
    <t>http://ijrar.org/download1.php?file=IJRAR19L1424.pdf</t>
  </si>
  <si>
    <t>Survey on detecting spammers on twitter using machine learning framework</t>
  </si>
  <si>
    <t>International Journal of creative Reserch Thoughts(IJCRT)</t>
  </si>
  <si>
    <t>ISSN 2320-2882</t>
  </si>
  <si>
    <t>http://www.ijcrt.org/papers/IJCRT2004356.pdf</t>
  </si>
  <si>
    <t>Aspect  based sentimental classification using machine learning for online reviews</t>
  </si>
  <si>
    <t>http://www.ijcrt.org/papers/IJCRT2004576.pdf</t>
  </si>
  <si>
    <t>Implementation on Single Phase Electric Vehicle Battery Chargers</t>
  </si>
  <si>
    <t>Prof. S.S.Kadlag</t>
  </si>
  <si>
    <t>ISSN: 2249 – 8958</t>
  </si>
  <si>
    <t>https://www.ijeat.org/wp-content/uploads/papers/v9i1/A1866109119.pdf</t>
  </si>
  <si>
    <t>IOT based Smart Irrigation System</t>
  </si>
  <si>
    <t>Ms. M.D.Pawar</t>
  </si>
  <si>
    <t>International  Journal of Advance  Research and Innovative Idea in Education</t>
  </si>
  <si>
    <t>http://ijariie.com/FormDetails.aspx?MenuScriptId=149245</t>
  </si>
  <si>
    <t>Voltage Regulation Using AC Servo Motor</t>
  </si>
  <si>
    <t>Ms. J.R.Rokde</t>
  </si>
  <si>
    <t>International Research Journal of Engineering and Technology</t>
  </si>
  <si>
    <t>ISSN: 2395-0056</t>
  </si>
  <si>
    <t>https://www.irjet.net/archives/V6/i4/IRJET-V6I41234.pdf</t>
  </si>
  <si>
    <t>Efficient BLDC Motor for mixer and grinder.</t>
  </si>
  <si>
    <t>https://www.irjet.net/archives/V6/i4/IRJET-V6I4738.pdf</t>
  </si>
  <si>
    <t>Automatic Fire Extinguisher System</t>
  </si>
  <si>
    <t>https://www.irjet.net/archives/V6/i3/IRJET-V6I31308.pdf</t>
  </si>
  <si>
    <t>Electricity Generation from waste heat and safety from gas leakage</t>
  </si>
  <si>
    <t>https://www.irjet.net/archives/V7/i1/IRJET-V7I1358.pdf</t>
  </si>
  <si>
    <t>Remote Operated Floating River Cleaning Machine</t>
  </si>
  <si>
    <t>https://www.irjet.net/archives/V6/i4/IRJET-V6I4711.pdf</t>
  </si>
  <si>
    <t>Water Desalination using Renewable Energy Source</t>
  </si>
  <si>
    <t>https://www.irjet.net/archives/V7/i1/IRJET-V7I1326.pdf</t>
  </si>
  <si>
    <t>Integrated Smart Highway for Efficient Utilization of Renewable Energy</t>
  </si>
  <si>
    <t>Mr.Pathare A.A.</t>
  </si>
  <si>
    <t>https://www.irjet.net/archives/V6/i4/IRJET-V6I4810.pdf</t>
  </si>
  <si>
    <t>Design of Arduino based Underground Cable Fault Detector</t>
  </si>
  <si>
    <t>https://www.irjet.net/archives/V6/i4/IRJET-V6I4205.pdf</t>
  </si>
  <si>
    <t>Multipurpose UAV Drone</t>
  </si>
  <si>
    <t>ISSN (o): 2321-0613</t>
  </si>
  <si>
    <t>http://www.ijsrd.com/articles/IJSRDV7I30584.pdf</t>
  </si>
  <si>
    <t>Wireless Multipurpose Agricultral Robot Based on Solar</t>
  </si>
  <si>
    <t>International Journal of Electrical and Electronics Engineering</t>
  </si>
  <si>
    <t>http://www.internationaljournalssrg.org/IJEEE/2019/Volume6-Issue4/IJEEE-V6I4P102.pdf</t>
  </si>
  <si>
    <t>Smart city and Maximum Demand controller</t>
  </si>
  <si>
    <t>Mr. A.A. Joshi</t>
  </si>
  <si>
    <t>International journal of advance Research and innovative idea in education.</t>
  </si>
  <si>
    <t>ISSN:   2395-4396</t>
  </si>
  <si>
    <t>http://ijariie.com/FormDetails.aspx?MenuScriptId=149230</t>
  </si>
  <si>
    <t>Smart Public Toilet System for Saving Water and Electricity</t>
  </si>
  <si>
    <t>Journal of Embedded Systems and Processing, Volume-5, Issue-1, Jan 2020, pp: 24-27.</t>
  </si>
  <si>
    <t>NA</t>
  </si>
  <si>
    <t>https://zenodo.org/record/3778005#.XwWGdygzbIV</t>
  </si>
  <si>
    <t>Flexible Wearable Antennas for Body Area Network</t>
  </si>
  <si>
    <t>International Journal of Recent Technology and Engineering, , Volume-8, Issue-5, January 2020. Page No. 1561-1565</t>
  </si>
  <si>
    <t>https://www.ijrte.org/wp-content/uploads/papers/v8i5/C5858098319.pdf</t>
  </si>
  <si>
    <t xml:space="preserve">Identification of Diabetic Retinopathy from Color Fundus Images using Deep Convolutional Neural Network </t>
  </si>
  <si>
    <t xml:space="preserve">Inernational Journal of recent technology and Engineering </t>
  </si>
  <si>
    <t>ISSN NO.(Online) 2277-3878</t>
  </si>
  <si>
    <t>https://www.ijrte.org/wp-content/uploads/papers/v9i1/F9905038620.pdf</t>
  </si>
  <si>
    <t>2019-20</t>
  </si>
  <si>
    <t>Cuckoo Search based approach towards Maximum Power Point Tracking for Solar Photovoltaic System under Partial Shading</t>
  </si>
  <si>
    <t>Journal of Computational and Theoretical Nanoscience</t>
  </si>
  <si>
    <t>15461955, 15461963</t>
  </si>
  <si>
    <t>https://www.ingentaconnect.com/content/asp/jctn/2019/00000016/00000008/art00042%3bjsessionid=4ve20thj3ekg5.x-ic-live-01</t>
  </si>
  <si>
    <t>Design of a Compact MIMO Patch Antennas for UWB Applications</t>
  </si>
  <si>
    <t>Dr. R. P. Labade</t>
  </si>
  <si>
    <t>Journal of Emerging Technologies and Innovation Research</t>
  </si>
  <si>
    <t>2349-5162</t>
  </si>
  <si>
    <t>http://www.jetir.org/view?paper=JETIR1908436</t>
  </si>
  <si>
    <t>Design Methods for Reconfigurable Filters: A Review</t>
  </si>
  <si>
    <t>CSVTU Research Journal on Engineering and Technology</t>
  </si>
  <si>
    <t>0974 - 8725</t>
  </si>
  <si>
    <t>https://csvtujournal.in/index.php/rjet/article/view/60</t>
  </si>
  <si>
    <t>Journal of Emerging Technologies and Innovative Research</t>
  </si>
  <si>
    <t>http://www.jetir.org/view?paper=JETIR1908519</t>
  </si>
  <si>
    <t>Intelligent and Analog CMOS ASIC Development of Angular Rate Error Compensation for MEMS Gyroscope</t>
  </si>
  <si>
    <t>Dr. R. S. Pawase</t>
  </si>
  <si>
    <t>International Journal of Sensors, Wireless Communications and Control</t>
  </si>
  <si>
    <t>2210-3287</t>
  </si>
  <si>
    <t>https://www.eurekaselect.com/168212</t>
  </si>
  <si>
    <t>Literature Review of UWB Filtenna for Wireless Applications</t>
  </si>
  <si>
    <t>International Journal for Innovative Research in Science &amp; Technology|</t>
  </si>
  <si>
    <t>http://www.ijirst.org/articles/IJIRSTV6I8002.pdf</t>
  </si>
  <si>
    <t>Applications of Artificial Intelligence using Baye’s Theorem:Survey</t>
  </si>
  <si>
    <t>Universal Review</t>
  </si>
  <si>
    <t>2277-2723</t>
  </si>
  <si>
    <t>http://universalreview.org/gallery/28-feb2019.pdf</t>
  </si>
  <si>
    <t>Software Vulnerability Classifiactaion based on Deep Neural Network</t>
  </si>
  <si>
    <t>International Journal of Engineering and Advanced Technology(IJEAT)</t>
  </si>
  <si>
    <t>2249-8958</t>
  </si>
  <si>
    <t>https://www.ijeat.org/wp-content/uploads/papers/v9i1/A9746109119.pdf</t>
  </si>
  <si>
    <t>Identification of Fake vs. Real Identities on Social Media using Random Forest and Deep Convolutional Neural Network</t>
  </si>
  <si>
    <t>Bharat Sampatrao Borkar, Rajesh Purohit</t>
  </si>
  <si>
    <t>http://www.jetir.org/view?paper=JETIR1907E12</t>
  </si>
  <si>
    <t>2395-1621</t>
  </si>
  <si>
    <t>"Effects of Social Media usage on the lifestyle of graduate students".</t>
  </si>
  <si>
    <t>Dr.N.P.Shah</t>
  </si>
  <si>
    <t>"Research Journey International Multidisciplinary E -Research Journal</t>
  </si>
  <si>
    <t>2348-7143</t>
  </si>
  <si>
    <t>https://www.researchjourney.net/specialissues.php</t>
  </si>
  <si>
    <t xml:space="preserve">Multidisciplinary International E-Research Journal </t>
  </si>
  <si>
    <t>"Job Analysis for socio economic work life implementatio of model in insurance sector-Attrition Vs.Retention."</t>
  </si>
  <si>
    <t>Dr.M.H.Wagh</t>
  </si>
  <si>
    <t>"A study of customer satisfaction from online reviews: An Hotel Industry application".</t>
  </si>
  <si>
    <t>Mr.S.D.Kharde</t>
  </si>
  <si>
    <t>"Knowledge process outsource-An emerging tools for Customes Statifaction".</t>
  </si>
  <si>
    <t>Ms..N.P.Shah</t>
  </si>
  <si>
    <t>Mr.V.V.Satav</t>
  </si>
  <si>
    <t>A Review on Augmentation of Convective Heat Transfer Techniques in Solar Water Heating</t>
  </si>
  <si>
    <t>Deshmukh K B, S V Karmare</t>
  </si>
  <si>
    <t>Thermal Energy System</t>
  </si>
  <si>
    <t>2582-5747</t>
  </si>
  <si>
    <t>https://zenodo.org/record/3542729#.Xw78NG0zbIV</t>
  </si>
  <si>
    <t>Mathematical analysis &amp; FEA simulation for effect of throat thickness on MIG welded joint strength'</t>
  </si>
  <si>
    <t>International Journal of Research and Scientific Innovation</t>
  </si>
  <si>
    <t xml:space="preserve">2321–2705 </t>
  </si>
  <si>
    <t>https://www.rsisinternational.org/journals/ijrsi/digital-library/volume-6-issue-9/39-44.pdf</t>
  </si>
  <si>
    <t>Review for Effects of Different Parameters on the Throat Thickness of the MIG Welded Joints</t>
  </si>
  <si>
    <t>International Journal of Innovative Research In Technology</t>
  </si>
  <si>
    <t xml:space="preserve">https://www.academia.edu/40313434/Review_for_Effects_of_Different_Parameters_on_the_Throat_Thickness_of_the_MIG_Welded_Joints </t>
  </si>
  <si>
    <t>Influence of GMAW Process Parameters and Selection Techniques on the Quality of a Welded Joint</t>
  </si>
  <si>
    <t>International Journal for Research in Applied Science &amp; Engineering Technology (IJRASET)</t>
  </si>
  <si>
    <t>2321-9653</t>
  </si>
  <si>
    <t>https://d1wqtxts1xzle7.cloudfront.net/62399005/119_IJRASET26165741-75820200318-73282-7vaz5j.pdf?1584516076=&amp;response-content-disposition=inline%3B+filename%3DInfluence_of_GMAW_Process_Parameters_and.pdf&amp;Expires=1595052570&amp;Signature=SHxZSzINcyfW0vo3ZtdGjQrVyLsOCTf8cBlIlDeqKmod5C7sRg3U-f3Lp65vlgOdbzKykWJ5bA3z5uK38kW9TK0HULkzsUWBhuuyy5E-kftuHPjhT0BJ-X1opJITwzRJLC5pYYRU8TM7Sv6slM3rlZf7KGRWxt9a3rY3g0TzSJJ~NGBZ6EwfWGXR6Da0zhNwkOaKzHtNTorLvhBWDuPKzrOnwWWcFGwzAoGJEjqGnbQzWhb8kDvMe0h47ybQtJ1UQ~ovcjLgQ4h93dvcvHGQiPB4v8JinWGekyNwrZcotTvo2WRYZq4bvl7eCqoRB-eHacKlYRSrsi~YhRuPgwALUQ__&amp;Key-Pair-Id=APKAJLOHF5GGSLRBV4ZA</t>
  </si>
  <si>
    <t>Parametric optimization of MIG Welding Process to Improve Its Tensile Trength</t>
  </si>
  <si>
    <t>EPRA International Journal of Research &amp; development</t>
  </si>
  <si>
    <t>2455-7838</t>
  </si>
  <si>
    <t>https://www.eprajournals.com/jpanel/upload/816pm_12.Er.%20Saurabh%20Gandhe-3595-1.pdf</t>
  </si>
  <si>
    <t>A Review on Convective Heat Augmentation Techniques in Solar thermal collector Using Nanofluid</t>
  </si>
  <si>
    <t>Deshmukh K.B, Karmare S. V</t>
  </si>
  <si>
    <t>Journal Of Thermal Energy</t>
  </si>
  <si>
    <t xml:space="preserve"> 2148-7847</t>
  </si>
  <si>
    <t>http://eds.yildiz.edu.tr/journal-of-thermal-engineering/ArticleInPress</t>
  </si>
  <si>
    <t>Intelligent systems for volumetric feature recognition from CAD mesh models</t>
  </si>
  <si>
    <t>International Journal of Intelligent Enterprise</t>
  </si>
  <si>
    <t>1745-3240</t>
  </si>
  <si>
    <t>https://www.inderscience.com/info/inarticle.php?artid=104661</t>
  </si>
  <si>
    <t>An experimental investigation on tribological performance of UHMWPE composite under textured dry sliding conditions</t>
  </si>
  <si>
    <t>Jurnal Tribologi, a publication of Malaysian Tribology Society (MYTRIBOS)</t>
  </si>
  <si>
    <t>https://www.jurnaltribologi.mytribos.org/v24/JT-24-110-125.pdf</t>
  </si>
  <si>
    <t>Evaluation of Metallographic Properties for Welding of AISI 1040 Steel</t>
  </si>
  <si>
    <t>i-Manager's Journal on Mechanical Engineering</t>
  </si>
  <si>
    <t>2230-9055</t>
  </si>
  <si>
    <t>https://search.proquest.com/openview/300c2e4b0aa4d1a479c0f27acf853299/1?pq-origsite=gscholar&amp;cbl=2030616</t>
  </si>
  <si>
    <t>EFFECT OF ENTRY MATERIAL ON SURFACE ROUGHNESS IN DRILLING PROCESS OF PRINTED CIRCUIT BOARD USING TAGUCHI DESIGN METHOD</t>
  </si>
  <si>
    <t>http://ijariie.com/AdminUploadPdf/EFFECT_OF_ENTRY_MATERIAL_ON_SURFACE_ROUGHNESS_IN_DRILLING_PROCESS_OF_PRINTED_CIRCUIT_BOARD_USING_TAGUCHI_DESIGN_METHOD_ijariie10575.pdf</t>
  </si>
  <si>
    <t>PROCESS PARAMETER OPTIMIZATION IN DRILLING PROCESS OF PRINTED CIRCUIT BOARD USING TAGUCHI METHOD</t>
  </si>
  <si>
    <t>http://ijariie.com/AdminUploadPdf/PROCESS_PARAMETER_OPTIMIZATION_IN_DRILLING_PROCESS_OF_PRINTED_CIRCUIT_BOARD_USING_TAGUCHI_METHOD_ijariie10574.pdf</t>
  </si>
  <si>
    <t>“Design of Casting Mould for Battery Terminal”</t>
  </si>
  <si>
    <t>Dhage Shital Ankush, Jadhav Pooja Namdev and  Hemant Pathade</t>
  </si>
  <si>
    <t xml:space="preserve">International Journal of Advance Research &amp; Innovative Ideas in Education (IJARIIE), Volume-5, Issue-2, 2019 </t>
  </si>
  <si>
    <t>http://ijariie.com/FormDetails.aspx?MenuScriptId=138423</t>
  </si>
  <si>
    <t>“Analysis of Gravity Die Casting for Lead Antimony Alloy”</t>
  </si>
  <si>
    <t>Journal of Emerging Technologies and Innovative Research, Volume 6, Issue 3, March-2019. (UGC approved journal no 63975)</t>
  </si>
  <si>
    <t>http://www.jetir.org/view.php?paper=JETIRAH06045</t>
  </si>
  <si>
    <t>Experimental review on EN 47 Leaf Spring &amp; EGlass Fiber with Epoxy Resin Hardner Based unidirection laminated Composite Leaf Spring</t>
  </si>
  <si>
    <t>Prof. N. J. Varpe</t>
  </si>
  <si>
    <t>International Journal Of Advance Research And Innovative Ideas In Education, Volume 5 Issue 4 2019</t>
  </si>
  <si>
    <t>http://www.ijariie.com/AdminUploadPdf/Experimental_review_on_EN_47_Leaf_Spring__amp__E_Glass_Fiber_with_Epoxy_Resin_Hardner_Based_unidirection_laminated_Composite_Leaf_Spring_ijariie10710.pdf</t>
  </si>
  <si>
    <t>Investigation into burnishing to minimize heat treatment in drill manufacturing</t>
  </si>
  <si>
    <t>MATERIALS AND MANUFACTURING PROCESSES- Taylor and Francis</t>
  </si>
  <si>
    <t>https://doi.org/10.1080/10426914.2020.1743848</t>
  </si>
  <si>
    <t>https://www.tandfonline.com/doi/full/10.1080/10426914.2020.1743848</t>
  </si>
  <si>
    <t>73(4):955-66</t>
  </si>
  <si>
    <t>http://www.ijera.com/papers/Vol6_issue5/Part%20-%205/H060505042046.pdf</t>
  </si>
  <si>
    <t>GITE B.E.</t>
  </si>
  <si>
    <t>KOLHE S.B.</t>
  </si>
  <si>
    <t>NAWALE A.V.</t>
  </si>
  <si>
    <t>http://ijariie.com/AdminUploadPdf/A_Survey_on_Types_of_Noise_and_Image_Denoising_Techniques_docx_ijariie2509.pdf</t>
  </si>
  <si>
    <t>https://journals.pen2print.org/index.php/ijr/article/view/4274/4106</t>
  </si>
  <si>
    <t>https://ijaems.com/detail/high-efficiency-led-drivers-a-review/</t>
  </si>
  <si>
    <t>https://iarjset.com/upload/2016/april-16/IARJSET%204.pdf</t>
  </si>
  <si>
    <t>https://www.ijireeice.com/upload/2016/april-16/IJIREEICE%2019.pdf</t>
  </si>
  <si>
    <t>https://www.ijarcce.com/upload/2016/april-16/IJARCCE%202.pdf</t>
  </si>
  <si>
    <t>ijma06522016.pdf (warse.org)</t>
  </si>
  <si>
    <t>International Journal of Computer Engineering And Application</t>
  </si>
  <si>
    <t>International Journal of  Engineering And Technology(IJERT)</t>
  </si>
  <si>
    <t>https://www.irjet.net/archives/V5/i10/IRJET-V5I1096.pdf</t>
  </si>
  <si>
    <t>Abhinav S. Thorat</t>
  </si>
  <si>
    <t>S. K. Sonkar</t>
  </si>
  <si>
    <t>B.L.GUNJAL</t>
  </si>
  <si>
    <t>Paikrao R.L</t>
  </si>
  <si>
    <t xml:space="preserve"> Gunjal M.B</t>
  </si>
  <si>
    <t>Gunjal M.B</t>
  </si>
  <si>
    <t xml:space="preserve">Paikrao R.L </t>
  </si>
  <si>
    <t>Awdeshkumar</t>
  </si>
  <si>
    <t xml:space="preserve">P.N. Shingote </t>
  </si>
  <si>
    <t xml:space="preserve"> A.B. Ghandat</t>
  </si>
  <si>
    <t>Kanawade Pramila.R</t>
  </si>
  <si>
    <t>Sandip B.Rahane</t>
  </si>
  <si>
    <t xml:space="preserve"> S. B. Chaudhari</t>
  </si>
  <si>
    <t>A. S. Shinde</t>
  </si>
  <si>
    <t>P. N. Gunjal</t>
  </si>
  <si>
    <t>K. K. Dighe</t>
  </si>
  <si>
    <t xml:space="preserve">P.B. Wakchaure, </t>
  </si>
  <si>
    <t xml:space="preserve"> B. R. Borkar,</t>
  </si>
  <si>
    <t xml:space="preserve"> V. B. Shinde</t>
  </si>
  <si>
    <t xml:space="preserve"> R. S. Tajane</t>
  </si>
  <si>
    <t xml:space="preserve"> Prof. B. R. Borkar</t>
  </si>
  <si>
    <t xml:space="preserve"> Prof. V. B. Shinde</t>
  </si>
  <si>
    <t>P.B. Wakchaure</t>
  </si>
  <si>
    <t>B. R. Borkar</t>
  </si>
  <si>
    <t xml:space="preserve"> Prof. N.J.VARPE</t>
  </si>
  <si>
    <t>Sujit wakchaure</t>
  </si>
  <si>
    <t xml:space="preserve"> A.S. Thorat</t>
  </si>
  <si>
    <t xml:space="preserve"> P.D. Walunj</t>
  </si>
  <si>
    <t xml:space="preserve">
Dr. B.L.Gunjal
</t>
  </si>
  <si>
    <t xml:space="preserve">Mahesh S. Gunjal
</t>
  </si>
  <si>
    <t>Mr. A.E. KACHARE</t>
  </si>
  <si>
    <t xml:space="preserve"> Mishra A. K.</t>
  </si>
  <si>
    <t>Gadakh S. T.</t>
  </si>
  <si>
    <t>Aher V. S</t>
  </si>
  <si>
    <t>Pendbhaje G. S.</t>
  </si>
  <si>
    <t>Patil Satish N,  Shinde V.B</t>
  </si>
  <si>
    <t xml:space="preserve">Patil Satish N, Borkar B.R, </t>
  </si>
  <si>
    <t xml:space="preserve">, Borkar B.R, </t>
  </si>
  <si>
    <t>Shinde V.B</t>
  </si>
  <si>
    <t>Prashant Kanawade</t>
  </si>
  <si>
    <t xml:space="preserve">wale s.r </t>
  </si>
  <si>
    <t xml:space="preserve">Miss. Snehal Phatangare </t>
  </si>
  <si>
    <t xml:space="preserve"> Prof. S.K. Sonkar</t>
  </si>
  <si>
    <t>On Design of Modified Hexagonal Slot UWB Antenna with Band Notched Characteristics</t>
  </si>
  <si>
    <t>International Journal of Wireless and Microwave Technologies</t>
  </si>
  <si>
    <t>2076-1449 (Print), 2076-9539 (Online)</t>
  </si>
  <si>
    <t>http://www.mecs-press.net/ijwmt/ijwmt-v7-n4/IJWMT-V7-N4-6.pdf</t>
  </si>
  <si>
    <t>Kalman Filtering Framework Based Real-Time Target Tracking Against Environmental Dynamicity in Wireless Sensor Networks</t>
  </si>
  <si>
    <t>Ad Hoc &amp; Sensor Wireless Networks</t>
  </si>
  <si>
    <t>1551-9899 (print), 1552-0633 (online)</t>
  </si>
  <si>
    <t>https://www.oldcitypublishing.com/journals/ahswn-home/ahswn-issue-contents/ahswn-volume-40-number-1-2-2018/ahswn-40-1-2-p-119-143/</t>
  </si>
  <si>
    <t>Ms. S. C. Deshmukh</t>
  </si>
  <si>
    <t>Design of Encrypted SDR and analysis of Noise in High Level ystem Architecture using MATLAB</t>
  </si>
  <si>
    <r>
      <t>International Journal of Engineering and Advanced Technology (IJEAT)</t>
    </r>
    <r>
      <rPr>
        <sz val="11"/>
        <color rgb="FF000000"/>
        <rFont val="Times New Roman"/>
        <family val="1"/>
      </rPr>
      <t> </t>
    </r>
  </si>
  <si>
    <t>https://www.ijeat.org/icodsip2017/</t>
  </si>
  <si>
    <t>A Study Paper on Different Structures Used to Realize Multiband Antenna for Wireless Applications</t>
  </si>
  <si>
    <t>International Journal of Electrical And Electronics Engineers</t>
  </si>
  <si>
    <t>https://www.semanticscholar.org/paper/A-STUDY-PAPER-ON-DIFFERENT-STRUCTURES-USED-TO-FOR-Mokal-Gagare/4859e7e1db508bfb023ad2ec96e30dcc1fabc4ae#related-papers</t>
  </si>
  <si>
    <t>Analysis of Micro strip patch Antenna Using Coaxial feed and Micro strip line feed for Wireless Application</t>
  </si>
  <si>
    <t xml:space="preserve"> IOSR Journal of Electronics and Communication Engineering (IOSR-JECE) </t>
  </si>
  <si>
    <t>2278-8735</t>
  </si>
  <si>
    <t>http://www.iosrjournals.org/iosr-jece/papers/Vol.%2012%20Issue%203/Version-3/E1203033641.pdf</t>
  </si>
  <si>
    <t>Design of Rectangular Shaped slotted Micro strip Antenna for Triple Frequency Operation for wireless application</t>
  </si>
  <si>
    <t xml:space="preserve"> International Research Journal of Engineering and Technology (IRJET)</t>
  </si>
  <si>
    <t>2395-0056</t>
  </si>
  <si>
    <t>https://www.academia.edu/download/57105666/a_IRJET-V4I12117.pdf</t>
  </si>
  <si>
    <t>Vehicle Accident Spotting and Monitoring by Utilizing MEMS Accelerometer and GPS Tracing</t>
  </si>
  <si>
    <t>International Journal of Engineering Science and Computing</t>
  </si>
  <si>
    <t>https://ijesc.org/articles-in-press.php?msg=1&amp;page=article</t>
  </si>
  <si>
    <t xml:space="preserve"> B.S.Borkar, </t>
  </si>
  <si>
    <t>R.N. Muneshwar</t>
  </si>
  <si>
    <t>Prof. Nitin varpe</t>
  </si>
  <si>
    <t>Prof. D.N.Kalokhe</t>
  </si>
  <si>
    <t>Torsional behaviour of reinforced concrete beam wrapped with aramid fiber</t>
  </si>
  <si>
    <r>
      <t>Journal of King Saud University – Engineering Sciences. [</t>
    </r>
    <r>
      <rPr>
        <i/>
        <sz val="11"/>
        <color theme="1"/>
        <rFont val="Times New Roman"/>
        <family val="1"/>
      </rPr>
      <t>Elsevier</t>
    </r>
    <r>
      <rPr>
        <sz val="11"/>
        <color theme="1"/>
        <rFont val="Times New Roman"/>
        <family val="1"/>
      </rPr>
      <t>, SCOPUS]</t>
    </r>
  </si>
  <si>
    <t>https://www.sciencedirect.com/science/article/pii/S1018363917303161</t>
  </si>
  <si>
    <t>DESIGN AND ANALYSIS OF FOOTBRIDGE USING STAAD –PRO SOFTWARE</t>
  </si>
  <si>
    <t>Spvryan's International Journal of Engineering Sciences &amp; Technology</t>
  </si>
  <si>
    <t>2394-0905</t>
  </si>
  <si>
    <t>http://spvryan.org/archive/Issue2Volume4/04.pdf</t>
  </si>
  <si>
    <t>Removal of 4-nitrophenol from aqueous solution by
adsorption onto activated carbon prepared from
Acacia glauca sawdust</t>
  </si>
  <si>
    <t>Design and Analysis of Compact Fractal Patch antenna with Enhanced Bandwidth and Harmonic Suppression for WiMAX Applications</t>
  </si>
  <si>
    <t xml:space="preserve">International Journal for Research in Engineering Application &amp; Management </t>
  </si>
  <si>
    <t>https://www.ijream.org/papers/ICRTET0061.pdf</t>
  </si>
  <si>
    <t>GRNN and KF framework based real time tracking using PDOC BLE and Smartphone</t>
  </si>
  <si>
    <t>Ad Hoc Networks, Elsevier</t>
  </si>
  <si>
    <t>1570-8705</t>
  </si>
  <si>
    <t>https://www.sciencedirect.com/science/article/abs/pii/S1570870518305195</t>
  </si>
  <si>
    <t>Kalman Filtering Framework based Real Time Target Tracking in Wireless Sensor Networks using Generalized Regression Neural Networks</t>
  </si>
  <si>
    <t>IEEE Sensors Journal</t>
  </si>
  <si>
    <t>1558-1748</t>
  </si>
  <si>
    <t>https://ieeexplore.ieee.org/document/8478766</t>
  </si>
  <si>
    <t>Design of a Compact MIMO Patch Antennas for 
UWB Applications</t>
  </si>
  <si>
    <t xml:space="preserve">Journal of Emerging Technologies and Innovative Research (JETIR) </t>
  </si>
  <si>
    <t>http://www.jetir.org/papers/JETIR1904396</t>
  </si>
  <si>
    <t>Fuzzy Protected Privacy Based Face 
Recognition For Security system</t>
  </si>
  <si>
    <t>International Engineering Research Journal (IERJ)</t>
  </si>
  <si>
    <t>http://www.ierjournal.org/pupload/vol3iss2/Fuzzy%20Protected%20Privacy%20Based%20Face%20Recognition%20For%20Security%20system.pdf</t>
  </si>
  <si>
    <t>Face Recognition For Security System Using Fuzzy 
Forest Learning Scheme</t>
  </si>
  <si>
    <t xml:space="preserve">Journal of Emerging Technologies and Innovative Research </t>
  </si>
  <si>
    <t>http://www.jetir.org/papers/JETIR1906H23.pdf</t>
  </si>
  <si>
    <t>Vehicle Positioning Using Kalman Filter for Dedicated Short 
Range Communication</t>
  </si>
  <si>
    <t xml:space="preserve"> 2394 – 3386</t>
  </si>
  <si>
    <t>http://www.ijetsr.com/images/short_pdf/1496075255_ietep270-ijetsr.pdf</t>
  </si>
  <si>
    <t>VEHICLE POSITIONING USING KALMAN FILTER</t>
  </si>
  <si>
    <t xml:space="preserve">Global Journal of Advanced Engineering Technologies </t>
  </si>
  <si>
    <t>2394-0921</t>
  </si>
  <si>
    <t>https://www.gjaets.com/February-2018.html</t>
  </si>
  <si>
    <t>Review On Vehicle Tracking System</t>
  </si>
  <si>
    <t xml:space="preserve">International Journal of Engineering and Advanced Technology (IJEAT) </t>
  </si>
  <si>
    <t>249 – 8958</t>
  </si>
  <si>
    <t>https://www.ijeat.org/published-in-year-2018/</t>
  </si>
  <si>
    <t>Design And Analysis of Compact Multiband Double Inverted TFractal antenna with Enhanced Bandwidth for WLAN Wi-Fi and WiMAX Applications</t>
  </si>
  <si>
    <t>International Journal for Research in Engineering Application &amp; Management (IJREAM)</t>
  </si>
  <si>
    <t xml:space="preserve"> 2454-9150</t>
  </si>
  <si>
    <t>https://www.ijream.org/papers/ICRTET0060.pdf</t>
  </si>
  <si>
    <t xml:space="preserve">P.N.Nagare </t>
  </si>
  <si>
    <t>G.J. Vikhe Patil</t>
  </si>
  <si>
    <t>Vikhe G. J.</t>
  </si>
  <si>
    <t>Wakchaure V. D.,</t>
  </si>
  <si>
    <t>V. S Aher ,</t>
  </si>
  <si>
    <t>G. J. Vikhe Patil</t>
  </si>
  <si>
    <t xml:space="preserve">V.S.Aher , </t>
  </si>
  <si>
    <t xml:space="preserve">G.J.Vikhe Patil </t>
  </si>
  <si>
    <t>Experimental Investigation on Usage of Cotton Seed Oil as a Lubricant to Substitute Mineral Oil</t>
  </si>
  <si>
    <t xml:space="preserve">Dr. B. R. Borkar, </t>
  </si>
  <si>
    <t>Prof. P B Wakchoure</t>
  </si>
  <si>
    <t>Strength and Durability Study of Concrete Structures Using Aramid-Fiber-Reinforced Polymer</t>
  </si>
  <si>
    <t xml:space="preserve">[MDPI, SCOPUS] </t>
  </si>
  <si>
    <t>2079-6439/7/2/11</t>
  </si>
  <si>
    <t>https://www.researchgate.net/publication/330719510_Strength_and_Durability_Study_of_Concrete_Structures_Using_Aramid-Fiber-Reinforced_Polymer</t>
  </si>
  <si>
    <t>Miss.Gosavi Rashmi</t>
  </si>
  <si>
    <t xml:space="preserve"> Prof. R.L. Paikrao</t>
  </si>
  <si>
    <t>“Servey on Data Sharing using Block Design-based key Agreement in cloud Computing”</t>
  </si>
  <si>
    <t>Design of a Compact Circular Patch Antenna using DGS for UWB Applications</t>
  </si>
  <si>
    <t>Design and Simulation of Dual Frequency Band Pass Filter For Wireless Communication</t>
  </si>
  <si>
    <t>International Journal of Advanced Science and Technology</t>
  </si>
  <si>
    <t>2207-6360</t>
  </si>
  <si>
    <t>http://sersc.org/journals/index.php/IJAST/article/view/18226/9257</t>
  </si>
  <si>
    <t>Self-Recurrent Neural Network Based Target Tracking in Wireless Sensor Network using State Observer</t>
  </si>
  <si>
    <t>Dr. S. R. Jondhale</t>
  </si>
  <si>
    <t>https://www.eurekaselect.com/166703/article</t>
  </si>
  <si>
    <t>Efficient Localization of Target in Large Scale Farmland using Generalized Regression Neural Network</t>
  </si>
  <si>
    <t>International Journal of Communication Systems</t>
  </si>
  <si>
    <t>1099-1131</t>
  </si>
  <si>
    <t>https://onlinelibrary.wiley.com/doi/abs/10.1002/dac.4120</t>
  </si>
  <si>
    <t>Design of Ku Band Power Amplifier for Satellite Communication</t>
  </si>
  <si>
    <t>IOSR Journal of Electronics and Communication Engineering (IOSR-JECE)</t>
  </si>
  <si>
    <t xml:space="preserve"> 2278-8735.</t>
  </si>
  <si>
    <t>http://iosrjen.org/Papers/vol10_issue4/Series-2/C1004021823.pdf</t>
  </si>
  <si>
    <t>Two stage GaN-HEMT power amplifier for satellite 
communication</t>
  </si>
  <si>
    <t>IJIRST –International Journal for Innovative Research in Science &amp; Technology</t>
  </si>
  <si>
    <t xml:space="preserve"> 2278-8719
</t>
  </si>
  <si>
    <t>Literature Review for Improved Mutual 
Coupling Techniques in UWB MIMO Patch 
Antenna</t>
  </si>
  <si>
    <t>2349-6010</t>
  </si>
  <si>
    <t>http://ijirst.org/Article.php?manuscript=IJIRSTV6I7010</t>
  </si>
  <si>
    <t>A Compact Circular Polarized V-Shaped Slot 
Antenna for Broadband Applications</t>
  </si>
  <si>
    <t xml:space="preserve">GRD Journals- Global Research and Development Journal for Engineering </t>
  </si>
  <si>
    <t>2455-5703</t>
  </si>
  <si>
    <t>https://www.grdjournals.com/uploads/article/GRDJE/V05/I01/0017/GRDJEV05I010017.pdf</t>
  </si>
  <si>
    <t>Hardware Implementation and performance 
evaluation of PLL in FPAA</t>
  </si>
  <si>
    <t>http://www.jetir.org/view?paper=W</t>
  </si>
  <si>
    <t xml:space="preserve">Mr.B.S. Borkar, </t>
  </si>
  <si>
    <t>Mr.A.V. Markad</t>
  </si>
  <si>
    <t>Mr.A.V. MarkadMukesh Kumar Gupta</t>
  </si>
  <si>
    <t xml:space="preserve">V.S Aher, </t>
  </si>
  <si>
    <t xml:space="preserve">Saurabh Gandhe, V.S Aher, </t>
  </si>
  <si>
    <t>V.D. Wakchaure</t>
  </si>
  <si>
    <t>V S Aher,</t>
  </si>
  <si>
    <t>Dr.V D Wakchaure</t>
  </si>
  <si>
    <t xml:space="preserve"> V D Wakchaure</t>
  </si>
  <si>
    <t xml:space="preserve">V S Aher, </t>
  </si>
  <si>
    <t xml:space="preserve">Vaibhav J. Hase; </t>
  </si>
  <si>
    <t xml:space="preserve">Aher V. S.,  </t>
  </si>
  <si>
    <t xml:space="preserve"> Venkatesh M. A. </t>
  </si>
  <si>
    <t xml:space="preserve">Wakchaure V. D., </t>
  </si>
  <si>
    <t xml:space="preserve"> VD Wakchaure</t>
  </si>
  <si>
    <t xml:space="preserve"> VS Aher, </t>
  </si>
  <si>
    <t xml:space="preserve"> H. P. Pathade, </t>
  </si>
  <si>
    <t xml:space="preserve"> P. B. Wakchure, </t>
  </si>
  <si>
    <t>Scopus</t>
  </si>
  <si>
    <t>Google scholar</t>
  </si>
  <si>
    <t xml:space="preserve">UGC </t>
  </si>
  <si>
    <t>Global Impact</t>
  </si>
  <si>
    <t>Web of Science</t>
  </si>
  <si>
    <t xml:space="preserve"> Web of Science</t>
  </si>
  <si>
    <t>Using Two Level QR Code System For Providing Security To Important Data.</t>
  </si>
  <si>
    <t xml:space="preserve"> SCOPUS</t>
  </si>
  <si>
    <t>SCOPUS</t>
  </si>
  <si>
    <t>Hase V. J.</t>
  </si>
  <si>
    <t>2321-9637</t>
  </si>
  <si>
    <t>Other</t>
  </si>
  <si>
    <r>
      <t>Thomson Reuter</t>
    </r>
    <r>
      <rPr>
        <sz val="11"/>
        <color rgb="FFFFFFFF"/>
        <rFont val="Times New Roman"/>
        <family val="1"/>
      </rPr>
      <t>s</t>
    </r>
  </si>
  <si>
    <t>Thomson Reuters</t>
  </si>
  <si>
    <t>EBSCO, Google Scholar</t>
  </si>
  <si>
    <t>other</t>
  </si>
  <si>
    <t>Google Scholar</t>
  </si>
  <si>
    <t xml:space="preserve">UGC care </t>
  </si>
  <si>
    <t>Civil</t>
  </si>
  <si>
    <t>Comp</t>
  </si>
  <si>
    <t>Electrical</t>
  </si>
  <si>
    <t>Elex</t>
  </si>
  <si>
    <t>ETC</t>
  </si>
  <si>
    <t>IT</t>
  </si>
  <si>
    <t>Mech</t>
  </si>
  <si>
    <t>Prod</t>
  </si>
  <si>
    <t>Total</t>
  </si>
  <si>
    <t>CE</t>
  </si>
  <si>
    <t>COMP</t>
  </si>
  <si>
    <t>EE</t>
  </si>
  <si>
    <t>ME</t>
  </si>
  <si>
    <t>PE</t>
  </si>
  <si>
    <t>Dept</t>
  </si>
  <si>
    <t>Engg. Sci.</t>
  </si>
  <si>
    <t xml:space="preserve">Number of research papers per teachers in the Journals notified on UGC website </t>
  </si>
  <si>
    <t xml:space="preserve">Number of research papers </t>
  </si>
  <si>
    <t>Number of full time teacher</t>
  </si>
  <si>
    <t>Paper per  teacher in last 5 years</t>
  </si>
  <si>
    <t>Paper per  Teacher</t>
  </si>
  <si>
    <t>New No</t>
  </si>
  <si>
    <t>Old No.</t>
  </si>
  <si>
    <t xml:space="preserve">Number of research papers department wise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</si>
</sst>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u/>
      <sz val="11"/>
      <name val="Times New Roman"/>
      <family val="1"/>
    </font>
    <font>
      <sz val="11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1"/>
      <color rgb="FFFFFFFF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1"/>
      <color rgb="FF000000"/>
      <name val="Book Antiqua"/>
      <family val="1"/>
    </font>
    <font>
      <b/>
      <sz val="12"/>
      <color rgb="FF00206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8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2" fillId="2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/>
    <xf numFmtId="0" fontId="16" fillId="3" borderId="1" xfId="0" applyFont="1" applyFill="1" applyBorder="1"/>
    <xf numFmtId="0" fontId="1" fillId="4" borderId="5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7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/>
    <xf numFmtId="0" fontId="0" fillId="0" borderId="2" xfId="0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Summary!$A$23</c:f>
              <c:strCache>
                <c:ptCount val="1"/>
                <c:pt idx="0">
                  <c:v>Paper per  Teacher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82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82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Summary!$B$20:$G$20</c:f>
              <c:strCache>
                <c:ptCount val="6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Paper per  teacher in last 5 years</c:v>
                </c:pt>
              </c:strCache>
            </c:strRef>
          </c:cat>
          <c:val>
            <c:numRef>
              <c:f>Summary!$B$23:$G$23</c:f>
              <c:numCache>
                <c:formatCode>0.00</c:formatCode>
                <c:ptCount val="6"/>
                <c:pt idx="0">
                  <c:v>0.63285024154589375</c:v>
                </c:pt>
                <c:pt idx="1">
                  <c:v>0.46296296296296297</c:v>
                </c:pt>
                <c:pt idx="2">
                  <c:v>0.27722772277227725</c:v>
                </c:pt>
                <c:pt idx="3">
                  <c:v>0.26341463414634148</c:v>
                </c:pt>
                <c:pt idx="4">
                  <c:v>0.52020202020202022</c:v>
                </c:pt>
                <c:pt idx="5">
                  <c:v>0.43133151632589917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0965888"/>
        <c:axId val="260967424"/>
      </c:barChart>
      <c:catAx>
        <c:axId val="260965888"/>
        <c:scaling>
          <c:orientation val="minMax"/>
        </c:scaling>
        <c:delete val="0"/>
        <c:axPos val="b"/>
        <c:majorTickMark val="out"/>
        <c:minorTickMark val="none"/>
        <c:tickLblPos val="nextTo"/>
        <c:crossAx val="260967424"/>
        <c:crosses val="autoZero"/>
        <c:auto val="1"/>
        <c:lblAlgn val="ctr"/>
        <c:lblOffset val="100"/>
        <c:noMultiLvlLbl val="0"/>
      </c:catAx>
      <c:valAx>
        <c:axId val="26096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4250211431904345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60965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574675</xdr:colOff>
      <xdr:row>11</xdr:row>
      <xdr:rowOff>168275</xdr:rowOff>
    </xdr:from>
    <xdr:to>
      <xdr:col>15</xdr:col>
      <xdr:colOff>269875</xdr:colOff>
      <xdr:row>22</xdr:row>
      <xdr:rowOff>263525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jarse.com/images/fullpdf/1426091533_4_Research_Paper.pdf." TargetMode="External"/><Relationship Id="rId299" Type="http://schemas.openxmlformats.org/officeDocument/2006/relationships/hyperlink" Target="https://ijisrt.com/a-confident-and-dynamic-multi-keyword-ordered-search-scheme-over-encrypted-cloud-data" TargetMode="External"/><Relationship Id="rId21" Type="http://schemas.openxmlformats.org/officeDocument/2006/relationships/hyperlink" Target="http://www.ijrts.com/Vol3Issue7.php" TargetMode="External"/><Relationship Id="rId63" Type="http://schemas.openxmlformats.org/officeDocument/2006/relationships/hyperlink" Target="https://www.jardcs.org/backissues/abstract.php?archiveid=2723" TargetMode="External"/><Relationship Id="rId159" Type="http://schemas.openxmlformats.org/officeDocument/2006/relationships/hyperlink" Target="http://citeseerx.ist.psu.edu/viewdoc/download?doi=10.1.1.739.8731&amp;rep=rep1&amp;type=pdf" TargetMode="External"/><Relationship Id="rId324" Type="http://schemas.openxmlformats.org/officeDocument/2006/relationships/hyperlink" Target="https://ijmter.com/papers/volume-5/issue-1/comparative-analysis-of-vehicle-crash-box-of-different-shapes-for-maximum-collision-energy-absorbtion.pdf" TargetMode="External"/><Relationship Id="rId366" Type="http://schemas.openxmlformats.org/officeDocument/2006/relationships/hyperlink" Target="https://www.ijeat.org/wp-content/uploads/papers/v9i1/A1866109119.pdf" TargetMode="External"/><Relationship Id="rId170" Type="http://schemas.openxmlformats.org/officeDocument/2006/relationships/hyperlink" Target="http://www.warse.org/IJMA/archives/archivesDetiles/?heading=Volume%205%20No.2%20(2016)" TargetMode="External"/><Relationship Id="rId226" Type="http://schemas.openxmlformats.org/officeDocument/2006/relationships/hyperlink" Target="http://www.ijreat.org/Papers%202014/Issue12/IJREATV2I6027.pdf" TargetMode="External"/><Relationship Id="rId268" Type="http://schemas.openxmlformats.org/officeDocument/2006/relationships/hyperlink" Target="http://www.ijettjournal.org/2017/volume-48/number-4/IJETT-V48P234.pdf" TargetMode="External"/><Relationship Id="rId32" Type="http://schemas.openxmlformats.org/officeDocument/2006/relationships/hyperlink" Target="https://serialsjournals.com/abstract/50593_55-ganesh_d._puri.pdf" TargetMode="External"/><Relationship Id="rId74" Type="http://schemas.openxmlformats.org/officeDocument/2006/relationships/hyperlink" Target="http://ijariie.com/FormDetails.aspx?MenuScriptId=926" TargetMode="External"/><Relationship Id="rId128" Type="http://schemas.openxmlformats.org/officeDocument/2006/relationships/hyperlink" Target="http://ijariie.com/AdminUploadPdf/SOIL_STABILISATION_USING_FLY_ASH___LIME_ijariie2805.pdf" TargetMode="External"/><Relationship Id="rId335" Type="http://schemas.openxmlformats.org/officeDocument/2006/relationships/hyperlink" Target="http://www.jetir.org/papers/JETIR1906419.pdf" TargetMode="External"/><Relationship Id="rId377" Type="http://schemas.openxmlformats.org/officeDocument/2006/relationships/hyperlink" Target="https://www.ijrte.org/wp-content/uploads/papers/v9i1/F9905038620.pdf" TargetMode="External"/><Relationship Id="rId5" Type="http://schemas.openxmlformats.org/officeDocument/2006/relationships/hyperlink" Target="https://www.scirp.org/journal/journalarticles.aspx?journalid=788" TargetMode="External"/><Relationship Id="rId181" Type="http://schemas.openxmlformats.org/officeDocument/2006/relationships/hyperlink" Target="http://ijariie.com/AdminUploadPdf/A_Survey_On_De_duplication_Technique_Over_Distributed_Cloud_Environment_With_Improved_Security__ijariie1789.pdf" TargetMode="External"/><Relationship Id="rId237" Type="http://schemas.openxmlformats.org/officeDocument/2006/relationships/hyperlink" Target="http://ijariie.com/AdminUploadPdf/Design_and_Analysis_of_Plastic_Moulding_Die_and_Runner_Shape_Optimization_by_Using_Analytical_Hierarchy_Process_ijariie2799.pdf" TargetMode="External"/><Relationship Id="rId402" Type="http://schemas.openxmlformats.org/officeDocument/2006/relationships/hyperlink" Target="https://www.academia.edu/40313434/Review_for_Effects_of_Different_Parameters_on_the_Throat_Thickness_of_the_MIG_Welded_Joints" TargetMode="External"/><Relationship Id="rId279" Type="http://schemas.openxmlformats.org/officeDocument/2006/relationships/hyperlink" Target="http://spvryan.org/archive/Issue2Volume4/04.pdf" TargetMode="External"/><Relationship Id="rId43" Type="http://schemas.openxmlformats.org/officeDocument/2006/relationships/hyperlink" Target="https://journals.pen2print.org/index.php/ijr/article/view/4274/4107" TargetMode="External"/><Relationship Id="rId139" Type="http://schemas.openxmlformats.org/officeDocument/2006/relationships/hyperlink" Target="http://ijariie.com/AdminUploadPdf/A_Survey_On_De_duplication_Technique_Over_Distributed_Cloud_Environment_With_Improved_Security__ijariie1789.pdf" TargetMode="External"/><Relationship Id="rId290" Type="http://schemas.openxmlformats.org/officeDocument/2006/relationships/hyperlink" Target="https://www.gjaets.com/February-2018.html" TargetMode="External"/><Relationship Id="rId304" Type="http://schemas.openxmlformats.org/officeDocument/2006/relationships/hyperlink" Target="https://dx.doi.org/10.2139/ssrn.3328445" TargetMode="External"/><Relationship Id="rId346" Type="http://schemas.openxmlformats.org/officeDocument/2006/relationships/hyperlink" Target="http://www.jetir.org/papers/JETIR1906B68.pdf" TargetMode="External"/><Relationship Id="rId388" Type="http://schemas.openxmlformats.org/officeDocument/2006/relationships/hyperlink" Target="http://ijirst.org/Article.php?manuscript=IJIRSTV6I7010" TargetMode="External"/><Relationship Id="rId85" Type="http://schemas.openxmlformats.org/officeDocument/2006/relationships/hyperlink" Target="http://ijariie.com/AdminUploadPdf/A_Survey_Paper_on_Different_Speech_Compression_Techniques_ijariie3157.pdf" TargetMode="External"/><Relationship Id="rId150" Type="http://schemas.openxmlformats.org/officeDocument/2006/relationships/hyperlink" Target="http://www.jpier.org/PIERC/pier.php?paper=15092303" TargetMode="External"/><Relationship Id="rId171" Type="http://schemas.openxmlformats.org/officeDocument/2006/relationships/hyperlink" Target="https://www.semanticscholar.org/paper/A-Review-on-Parameters-Optimization-in-Abrasive-Jet-Sonawane-Khalkar/23f4fa07834d2839f3ba06629dbd10db6666e25f?p2df" TargetMode="External"/><Relationship Id="rId192" Type="http://schemas.openxmlformats.org/officeDocument/2006/relationships/hyperlink" Target="https://issuu.com/warse/docs/ijma03442015" TargetMode="External"/><Relationship Id="rId206" Type="http://schemas.openxmlformats.org/officeDocument/2006/relationships/hyperlink" Target="http://generalimpactfactor.com/searchissn.php" TargetMode="External"/><Relationship Id="rId227" Type="http://schemas.openxmlformats.org/officeDocument/2006/relationships/hyperlink" Target="http://www.allsubjectjournal.com/vol2/issue3/PartG/72.html" TargetMode="External"/><Relationship Id="rId413" Type="http://schemas.openxmlformats.org/officeDocument/2006/relationships/hyperlink" Target="http://search.proquest.com/openview/300c2e4b0aa4d1a479c0f27acf853299/1?pq-origsite=gscholar&amp;cbl=2030616" TargetMode="External"/><Relationship Id="rId248" Type="http://schemas.openxmlformats.org/officeDocument/2006/relationships/hyperlink" Target="http://nebula.wsimg.com/f912dc4736c099c598167a80b1177254?AccessKeyId=DFB1BA3CED7E7997D5B1&amp;disposition=0&amp;alloworigin=1" TargetMode="External"/><Relationship Id="rId269" Type="http://schemas.openxmlformats.org/officeDocument/2006/relationships/hyperlink" Target="https://www.ijresm.com/Vol.2_2019/Vol2_Iss2_February19/IJRESM_V2_I2_117.pdf" TargetMode="External"/><Relationship Id="rId12" Type="http://schemas.openxmlformats.org/officeDocument/2006/relationships/hyperlink" Target="http://www.onlinejournal.in/IJIRV2I5/250.pdf" TargetMode="External"/><Relationship Id="rId33" Type="http://schemas.openxmlformats.org/officeDocument/2006/relationships/hyperlink" Target="https://irejournals.com/formatedpaper/1700132.pdf" TargetMode="External"/><Relationship Id="rId108" Type="http://schemas.openxmlformats.org/officeDocument/2006/relationships/hyperlink" Target="https://www.iupindia.in/1511/Mechanical%20Engineering/The_Effect_of_Tool_Geometry.html" TargetMode="External"/><Relationship Id="rId129" Type="http://schemas.openxmlformats.org/officeDocument/2006/relationships/hyperlink" Target="http://ijariie.com/AdminUploadPdf/SOIL_STABILISATION_USING_FLY_ASH___LIME_ijariie2805.pdf" TargetMode="External"/><Relationship Id="rId280" Type="http://schemas.openxmlformats.org/officeDocument/2006/relationships/hyperlink" Target="http://ijece.iaescore.com/index.php/IJECE/article/viewFile/10371/10977" TargetMode="External"/><Relationship Id="rId315" Type="http://schemas.openxmlformats.org/officeDocument/2006/relationships/hyperlink" Target="http://ijariie.com/FormDetails.aspx?MenuScriptId=107809" TargetMode="External"/><Relationship Id="rId336" Type="http://schemas.openxmlformats.org/officeDocument/2006/relationships/hyperlink" Target="http://www.jetir.org/papers/JETIR1906B78.pdf" TargetMode="External"/><Relationship Id="rId357" Type="http://schemas.openxmlformats.org/officeDocument/2006/relationships/hyperlink" Target="http://www.jetir.org/papers/JETIR1906418.pdf" TargetMode="External"/><Relationship Id="rId54" Type="http://schemas.openxmlformats.org/officeDocument/2006/relationships/hyperlink" Target="http://www.ijirt.org/Article?manuscript=144672" TargetMode="External"/><Relationship Id="rId75" Type="http://schemas.openxmlformats.org/officeDocument/2006/relationships/hyperlink" Target="http://ijariie.com/AdminUploadPdf/PLC_Based_Automatic_Medicine_Schedular_ijariie1927.pdf" TargetMode="External"/><Relationship Id="rId96" Type="http://schemas.openxmlformats.org/officeDocument/2006/relationships/hyperlink" Target="http://www.ijirset.com/upload/2016/june/44_Real.pdf" TargetMode="External"/><Relationship Id="rId140" Type="http://schemas.openxmlformats.org/officeDocument/2006/relationships/hyperlink" Target="https://journals.pen2print.org/index.php/ijr/article/view/4274/4107" TargetMode="External"/><Relationship Id="rId161" Type="http://schemas.openxmlformats.org/officeDocument/2006/relationships/hyperlink" Target="http://www.warse.org/IJMA/static/pdf/file/ijma06522016.pdf" TargetMode="External"/><Relationship Id="rId182" Type="http://schemas.openxmlformats.org/officeDocument/2006/relationships/hyperlink" Target="http://ijariie.com/AdminUploadPdf/A_Review_on_Spam_Detection_in_Social_Media_Networks_ijariie2527.pdf" TargetMode="External"/><Relationship Id="rId217" Type="http://schemas.openxmlformats.org/officeDocument/2006/relationships/hyperlink" Target="https://www.iupindia.in/1511/Mechanical%20Engineering/The_Effect_of_Tool_Geometry.html" TargetMode="External"/><Relationship Id="rId378" Type="http://schemas.openxmlformats.org/officeDocument/2006/relationships/hyperlink" Target="http://www.jetir.org/view?paper=JETIR1908436" TargetMode="External"/><Relationship Id="rId399" Type="http://schemas.openxmlformats.org/officeDocument/2006/relationships/hyperlink" Target="https://www.researchjourney.net/specialissues.php" TargetMode="External"/><Relationship Id="rId403" Type="http://schemas.openxmlformats.org/officeDocument/2006/relationships/hyperlink" Target="https://www.academia.edu/40313434/Review_for_Effects_of_Different_Parameters_on_the_Throat_Thickness_of_the_MIG_Welded_Joints" TargetMode="External"/><Relationship Id="rId6" Type="http://schemas.openxmlformats.org/officeDocument/2006/relationships/hyperlink" Target="https://www.ijmter.com/published_special_issues/28-04-2016/determination-of-water-quality-index-of-khokad-talav-and-its-percolated-water-in-rangmahal-vihir-tubewell-on-downstream-at-chandwad.pdf" TargetMode="External"/><Relationship Id="rId238" Type="http://schemas.openxmlformats.org/officeDocument/2006/relationships/hyperlink" Target="http://ijariie.com/AdminUploadPdf/Design_and_Analysis_of_Plastic_Moulding_Die_and_Runner_Shape_Optimization_by_Using_Analytical_Hierarchy_Process_ijariie2799.pdf" TargetMode="External"/><Relationship Id="rId259" Type="http://schemas.openxmlformats.org/officeDocument/2006/relationships/hyperlink" Target="http://www.mecs-press.net/ijwmt/ijwmt-v7-n4/IJWMT-V7-N4-6.pdf" TargetMode="External"/><Relationship Id="rId424" Type="http://schemas.openxmlformats.org/officeDocument/2006/relationships/hyperlink" Target="http://jetir.org/jetir%20ugc%20approval.pdf" TargetMode="External"/><Relationship Id="rId23" Type="http://schemas.openxmlformats.org/officeDocument/2006/relationships/hyperlink" Target="http://www.ijcseonline.org/pdf_paper_view.php?paper_id=2177&amp;44-IJCSE-03866.pdf" TargetMode="External"/><Relationship Id="rId119" Type="http://schemas.openxmlformats.org/officeDocument/2006/relationships/hyperlink" Target="http://www.allsubjectjournal.com/vol2/issue4/PartJ/231.html" TargetMode="External"/><Relationship Id="rId270" Type="http://schemas.openxmlformats.org/officeDocument/2006/relationships/hyperlink" Target="https://www.irjet.net/archives/V5/i10/IRJET-V5I1096.pdf" TargetMode="External"/><Relationship Id="rId291" Type="http://schemas.openxmlformats.org/officeDocument/2006/relationships/hyperlink" Target="http://www.ijetsr.com/images/short_pdf/1496075255_ietep270-ijetsr.pdf" TargetMode="External"/><Relationship Id="rId305" Type="http://schemas.openxmlformats.org/officeDocument/2006/relationships/hyperlink" Target="http://ijamtes.org/gallery/168.%20sep%20ijmte%20-%20cw.pdf" TargetMode="External"/><Relationship Id="rId326" Type="http://schemas.openxmlformats.org/officeDocument/2006/relationships/hyperlink" Target="https://doi.org/10.12989/acc.2020.9.1.001" TargetMode="External"/><Relationship Id="rId347" Type="http://schemas.openxmlformats.org/officeDocument/2006/relationships/hyperlink" Target="http://www.jetir.org/papers/JETIR1906B72.pdf" TargetMode="External"/><Relationship Id="rId44" Type="http://schemas.openxmlformats.org/officeDocument/2006/relationships/hyperlink" Target="https://journals.pen2print.org/index.php/ijr/article/view/4392" TargetMode="External"/><Relationship Id="rId65" Type="http://schemas.openxmlformats.org/officeDocument/2006/relationships/hyperlink" Target="http://ijariie.com/AdminUploadPdf/A_Review_on_Trust_Management_in_Cloud_Environment_ijariie3996.pdf" TargetMode="External"/><Relationship Id="rId86" Type="http://schemas.openxmlformats.org/officeDocument/2006/relationships/hyperlink" Target="http://oaji.net/articles/2015/1871-1439275478.pdf" TargetMode="External"/><Relationship Id="rId130" Type="http://schemas.openxmlformats.org/officeDocument/2006/relationships/hyperlink" Target="http://ijarcet.org/wp-content/uploads/IJARCET-VOL-4-ISSUE-6-2882-2886.pdf" TargetMode="External"/><Relationship Id="rId151" Type="http://schemas.openxmlformats.org/officeDocument/2006/relationships/hyperlink" Target="https://www.researchgate.net/profile/Rp_Labade/publication/283110309_Printed_dual_band_UWB_monopole_antenna_with_tri_band_notched_characteristics_for_wireless_communication/links/5738441508ae9ace840ccdb1/Printed-dual-band-UWB-monopole-antenna-with-tri-band-notched-characteristics-for-wireless-communication.pdf" TargetMode="External"/><Relationship Id="rId368" Type="http://schemas.openxmlformats.org/officeDocument/2006/relationships/hyperlink" Target="https://www.irjet.net/archives/V6/i4/IRJET-V6I4711.pdf" TargetMode="External"/><Relationship Id="rId389" Type="http://schemas.openxmlformats.org/officeDocument/2006/relationships/hyperlink" Target="http://iosrjen.org/Papers/vol10_issue4/Series-2/C1004021823.pdf" TargetMode="External"/><Relationship Id="rId172" Type="http://schemas.openxmlformats.org/officeDocument/2006/relationships/hyperlink" Target="https://ijaer.com/images/short_pdf/1464179673_Hemant_9.pdf" TargetMode="External"/><Relationship Id="rId193" Type="http://schemas.openxmlformats.org/officeDocument/2006/relationships/hyperlink" Target="https://www.ijmter.com/?s=Compact+UWB+Antenna+for+USB+Dongle+Application" TargetMode="External"/><Relationship Id="rId207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228" Type="http://schemas.openxmlformats.org/officeDocument/2006/relationships/hyperlink" Target="http://www.allsubjectjournal.com/archives/2015/vol2/issue4/244" TargetMode="External"/><Relationship Id="rId249" Type="http://schemas.openxmlformats.org/officeDocument/2006/relationships/hyperlink" Target="https://www.ijraset.com/fileserve.php?FID=8795" TargetMode="External"/><Relationship Id="rId414" Type="http://schemas.openxmlformats.org/officeDocument/2006/relationships/hyperlink" Target="https://search.proquest.com/openview/300c2e4b0aa4d1a479c0f27acf853299/1?pq-origsite=gscholar&amp;cbl=2030616" TargetMode="External"/><Relationship Id="rId13" Type="http://schemas.openxmlformats.org/officeDocument/2006/relationships/hyperlink" Target="http://ijsrd.com/Article.php?manuscript=IJSRDV3I70252" TargetMode="External"/><Relationship Id="rId109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260" Type="http://schemas.openxmlformats.org/officeDocument/2006/relationships/hyperlink" Target="http://www.iosrjournals.org/iosr-jece/papers/Vol.%2012%20Issue%203/Version-3/E1203033641.pdf" TargetMode="External"/><Relationship Id="rId281" Type="http://schemas.openxmlformats.org/officeDocument/2006/relationships/hyperlink" Target="http://www.ijetsr.com/images/short_pdf/1521736958_948-953-dyp268_ijetsr.pdf" TargetMode="External"/><Relationship Id="rId316" Type="http://schemas.openxmlformats.org/officeDocument/2006/relationships/hyperlink" Target="http://currentsciences.info/index.php/ctst/article/view/310" TargetMode="External"/><Relationship Id="rId337" Type="http://schemas.openxmlformats.org/officeDocument/2006/relationships/hyperlink" Target="http://www.jetir.org/papers/JETIR1906B20.pdf" TargetMode="External"/><Relationship Id="rId34" Type="http://schemas.openxmlformats.org/officeDocument/2006/relationships/hyperlink" Target="http://www.ijcrt.org/papers/IJCRT1892788.pdf" TargetMode="External"/><Relationship Id="rId55" Type="http://schemas.openxmlformats.org/officeDocument/2006/relationships/hyperlink" Target="http://www.ijariie.com/AdminUploadPdf/A_Review_on_Secure_Auditing_with_Multiuser_Data_Sharing_for_Regenerating_Code_Based_Cloud_Storage_ijariie4006.pdf" TargetMode="External"/><Relationship Id="rId76" Type="http://schemas.openxmlformats.org/officeDocument/2006/relationships/hyperlink" Target="http://ijariie.com/AdminUploadPdf/MICROCONTROLLER_BASED_MAXIMUM_DEMAND_CONTROL_ijariie1977.pdf" TargetMode="External"/><Relationship Id="rId97" Type="http://schemas.openxmlformats.org/officeDocument/2006/relationships/hyperlink" Target="https://www.ijeast.com/papers/57-61,Tesma108,IJEAST.pdf" TargetMode="External"/><Relationship Id="rId120" Type="http://schemas.openxmlformats.org/officeDocument/2006/relationships/hyperlink" Target="https://www.ijarse.com/images/fullpdf/1456229707_43_Research_Paper.pdf" TargetMode="External"/><Relationship Id="rId141" Type="http://schemas.openxmlformats.org/officeDocument/2006/relationships/hyperlink" Target="https://onlinelibrary.wiley.com/doi/full/10.1002/mop.29242" TargetMode="External"/><Relationship Id="rId358" Type="http://schemas.openxmlformats.org/officeDocument/2006/relationships/hyperlink" Target="http://www.ijaconline.com/wp-content/uploads/2019/07/36-Shubhangi-Pansare.pdf" TargetMode="External"/><Relationship Id="rId379" Type="http://schemas.openxmlformats.org/officeDocument/2006/relationships/hyperlink" Target="http://www.jetir.org/view?paper=JETIR1908519" TargetMode="External"/><Relationship Id="rId7" Type="http://schemas.openxmlformats.org/officeDocument/2006/relationships/hyperlink" Target="http://ijariie.com/AdminUploadPdf/SOIL_STABILISATION_USING_FLY_ASH___LIME_ijariie2805.pdf" TargetMode="External"/><Relationship Id="rId162" Type="http://schemas.openxmlformats.org/officeDocument/2006/relationships/hyperlink" Target="http://www.warse.org/IJMA/static/pdf/file/ijma06522016.pdf" TargetMode="External"/><Relationship Id="rId183" Type="http://schemas.openxmlformats.org/officeDocument/2006/relationships/hyperlink" Target="http://ijsrset.com/paper/1443.pdf" TargetMode="External"/><Relationship Id="rId218" Type="http://schemas.openxmlformats.org/officeDocument/2006/relationships/hyperlink" Target="https://www.iupindia.in/1511/Mechanical%20Engineering/The_Effect_of_Tool_Geometry.html" TargetMode="External"/><Relationship Id="rId239" Type="http://schemas.openxmlformats.org/officeDocument/2006/relationships/hyperlink" Target="https://pdfs.semanticscholar.org/af8a/d8a096bf6f4fca524abba512141c2eea7b4e.pdf?_ga=2.144081141.1524573853.1593239540-1766113000.1593239540" TargetMode="External"/><Relationship Id="rId390" Type="http://schemas.openxmlformats.org/officeDocument/2006/relationships/hyperlink" Target="http://www.jetir.org/view?paper=JETIR1907E12" TargetMode="External"/><Relationship Id="rId404" Type="http://schemas.openxmlformats.org/officeDocument/2006/relationships/hyperlink" Target="https://www.rsisinternational.org/journals/ijrsi/digital-library/volume-6-issue-9/39-44.pdf" TargetMode="External"/><Relationship Id="rId425" Type="http://schemas.openxmlformats.org/officeDocument/2006/relationships/hyperlink" Target="http://www.jetir.org/view.php?paper=JETIRAH06045" TargetMode="External"/><Relationship Id="rId250" Type="http://schemas.openxmlformats.org/officeDocument/2006/relationships/hyperlink" Target="https://www.jardcs.org/backissues/abstract.php?archiveid=2723" TargetMode="External"/><Relationship Id="rId271" Type="http://schemas.openxmlformats.org/officeDocument/2006/relationships/hyperlink" Target="javascript:void(0)" TargetMode="External"/><Relationship Id="rId292" Type="http://schemas.openxmlformats.org/officeDocument/2006/relationships/hyperlink" Target="http://www.jetir.org/papers/JETIR1906H23.pdf" TargetMode="External"/><Relationship Id="rId306" Type="http://schemas.openxmlformats.org/officeDocument/2006/relationships/hyperlink" Target="https://www.ripublication.com/ijaerspl2018/ijaerv13n5spl_11.pdf" TargetMode="External"/><Relationship Id="rId24" Type="http://schemas.openxmlformats.org/officeDocument/2006/relationships/hyperlink" Target="https://www.ijcseonline.org/pdf_paper_view.php?paper_id=2177&amp;44-IJCSE-03866.pdf" TargetMode="External"/><Relationship Id="rId45" Type="http://schemas.openxmlformats.org/officeDocument/2006/relationships/hyperlink" Target="https://www.ijeast.com/papers/252-255,Tesma204,IJEAST.pdf" TargetMode="External"/><Relationship Id="rId66" Type="http://schemas.openxmlformats.org/officeDocument/2006/relationships/hyperlink" Target="http://www.ijsrd.com/articles/IJSRDV5I50629.pdf" TargetMode="External"/><Relationship Id="rId87" Type="http://schemas.openxmlformats.org/officeDocument/2006/relationships/hyperlink" Target="http://www.ijctjournal.org/Volume2/Issue1/IJCT-V2I1P7.pdf" TargetMode="External"/><Relationship Id="rId110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131" Type="http://schemas.openxmlformats.org/officeDocument/2006/relationships/hyperlink" Target="https://ijetae.com/files/Volume5Issue9/IJETAE_0915_16.pdf" TargetMode="External"/><Relationship Id="rId327" Type="http://schemas.openxmlformats.org/officeDocument/2006/relationships/hyperlink" Target="https://www.ijrte.org/wp-content/uploads/papers/v8i5/E7103018520.pdf" TargetMode="External"/><Relationship Id="rId348" Type="http://schemas.openxmlformats.org/officeDocument/2006/relationships/hyperlink" Target="http://www.jetir.org/papers/JETIR1906B89.pdf" TargetMode="External"/><Relationship Id="rId369" Type="http://schemas.openxmlformats.org/officeDocument/2006/relationships/hyperlink" Target="https://www.irjet.net/archives/V7/i1/IRJET-V7I1326.pdf" TargetMode="External"/><Relationship Id="rId152" Type="http://schemas.openxmlformats.org/officeDocument/2006/relationships/hyperlink" Target="https://www.ijmot.com/VOL-10-NO-3.aspx" TargetMode="External"/><Relationship Id="rId173" Type="http://schemas.openxmlformats.org/officeDocument/2006/relationships/hyperlink" Target="http://www.newengineeringjournal.in/archives/2016/vol2/issue2/2-3-19" TargetMode="External"/><Relationship Id="rId194" Type="http://schemas.openxmlformats.org/officeDocument/2006/relationships/hyperlink" Target="https://www.ijmter.com/?s=Mobile+Object+Tracking+in+Area+of+Wireless+Sensors+Network" TargetMode="External"/><Relationship Id="rId208" Type="http://schemas.openxmlformats.org/officeDocument/2006/relationships/hyperlink" Target="https://www.iupindia.in/1511/Mechanical%20Engineering/The_Effect_of_Tool_Geometry.html" TargetMode="External"/><Relationship Id="rId229" Type="http://schemas.openxmlformats.org/officeDocument/2006/relationships/hyperlink" Target="https://www.irjet.net/archives/V4/i6/IRJET-V4I6779.pdf" TargetMode="External"/><Relationship Id="rId380" Type="http://schemas.openxmlformats.org/officeDocument/2006/relationships/hyperlink" Target="http://www.ijirst.org/articles/IJIRSTV6I8002.pdf" TargetMode="External"/><Relationship Id="rId415" Type="http://schemas.openxmlformats.org/officeDocument/2006/relationships/hyperlink" Target="https://www.jurnaltribologi.mytribos.org/v24/JT-24-110-125.pdf" TargetMode="External"/><Relationship Id="rId240" Type="http://schemas.openxmlformats.org/officeDocument/2006/relationships/hyperlink" Target="https://www.rijse.com/wp-content/uploads/2017/08/Hybrid-Electric-Tricycle-Project..pdf" TargetMode="External"/><Relationship Id="rId261" Type="http://schemas.openxmlformats.org/officeDocument/2006/relationships/hyperlink" Target="https://www.academia.edu/download/57105666/a_IRJET-V4I12117.pdf" TargetMode="External"/><Relationship Id="rId14" Type="http://schemas.openxmlformats.org/officeDocument/2006/relationships/hyperlink" Target="https://ascelibrary.org/doi/abs/10.1061/(ASCE)HZ.2153-5515.0000332" TargetMode="External"/><Relationship Id="rId35" Type="http://schemas.openxmlformats.org/officeDocument/2006/relationships/hyperlink" Target="http://www.asianssr.org/index.php/ajct/article/view/419/358" TargetMode="External"/><Relationship Id="rId56" Type="http://schemas.openxmlformats.org/officeDocument/2006/relationships/hyperlink" Target="http://www.ijsrd.com/articles/IJSRDV5I50492.pdf" TargetMode="External"/><Relationship Id="rId77" Type="http://schemas.openxmlformats.org/officeDocument/2006/relationships/hyperlink" Target="https://www.irjet.net/archives/V3/i2/IRJET-V3I2116.pdf" TargetMode="External"/><Relationship Id="rId100" Type="http://schemas.openxmlformats.org/officeDocument/2006/relationships/hyperlink" Target="http://ijariie.com/AdminUploadPdf/Web_Image_Search_Using_Attribute_Assisted_Re_Ranking_Model_ijariie1585.pdf" TargetMode="External"/><Relationship Id="rId282" Type="http://schemas.openxmlformats.org/officeDocument/2006/relationships/hyperlink" Target="http://ictactjournals.in/paper/IJME_Vol_4_Iss_1_Paper_5_531_536.pdf" TargetMode="External"/><Relationship Id="rId317" Type="http://schemas.openxmlformats.org/officeDocument/2006/relationships/hyperlink" Target="http://ijariie.com/AdminUploadPdf/EFFECT_OF_SHOULDER_TO_PIN_DIAMETER__D_d__RATIO_ON_TENSILE_STRENGTH_OF_FRICTION_STIR_WELDED_DISSIMILAR_MATERIALS_ijariie8931.pdf" TargetMode="External"/><Relationship Id="rId338" Type="http://schemas.openxmlformats.org/officeDocument/2006/relationships/hyperlink" Target="http://www.jetir.org/papers/JETIR1906B18.pdf" TargetMode="External"/><Relationship Id="rId359" Type="http://schemas.openxmlformats.org/officeDocument/2006/relationships/hyperlink" Target="http://www.ijsdr.org/papers/IJSDR1612007.pdf" TargetMode="External"/><Relationship Id="rId8" Type="http://schemas.openxmlformats.org/officeDocument/2006/relationships/hyperlink" Target="https://pubmed.ncbi.nlm.nih.gov/26901740/" TargetMode="External"/><Relationship Id="rId98" Type="http://schemas.openxmlformats.org/officeDocument/2006/relationships/hyperlink" Target="https://www.ripublication.com/irph/ijwnc16/ijwncv8n1_04.pdf" TargetMode="External"/><Relationship Id="rId121" Type="http://schemas.openxmlformats.org/officeDocument/2006/relationships/hyperlink" Target="http://ijariie.com/AdminUploadPdf/Design_and_Analysis_of_Plastic_Moulding_Die_and_Runner_Shape_Optimization_by_Using_Analytical_Hierarchy_Process_ijariie2799.pdf" TargetMode="External"/><Relationship Id="rId142" Type="http://schemas.openxmlformats.org/officeDocument/2006/relationships/hyperlink" Target="https://onlinelibrary.wiley.com/doi/full/10.1002/mop.29242" TargetMode="External"/><Relationship Id="rId163" Type="http://schemas.openxmlformats.org/officeDocument/2006/relationships/hyperlink" Target="https://mjl.clarivate.com/search-results?issn=0043-2296&amp;hide_exact_match_fl=true&amp;utm_source=mjl&amp;utm_medium=share-by-link&amp;utm_campaign=search-results-share-this-journal" TargetMode="External"/><Relationship Id="rId184" Type="http://schemas.openxmlformats.org/officeDocument/2006/relationships/hyperlink" Target="http://ijariie.com/AdminUploadPdf/A_Review_on_Existing_Opinion_Targets_and_Opinion_Words_Extracting_Methods_from_Online_Reviews_ijariie1538.pdf" TargetMode="External"/><Relationship Id="rId219" Type="http://schemas.openxmlformats.org/officeDocument/2006/relationships/hyperlink" Target="https://www.iupindia.in/1511/Mechanical%20Engineering/The_Effect_of_Tool_Geometry.html" TargetMode="External"/><Relationship Id="rId370" Type="http://schemas.openxmlformats.org/officeDocument/2006/relationships/hyperlink" Target="https://www.irjet.net/archives/V6/i4/IRJET-V6I4810.pdf" TargetMode="External"/><Relationship Id="rId391" Type="http://schemas.openxmlformats.org/officeDocument/2006/relationships/hyperlink" Target="https://www.ijeat.org/wp-content/uploads/papers/v9i1/A9746109119.pdf" TargetMode="External"/><Relationship Id="rId405" Type="http://schemas.openxmlformats.org/officeDocument/2006/relationships/hyperlink" Target="javascript:void(0)" TargetMode="External"/><Relationship Id="rId426" Type="http://schemas.openxmlformats.org/officeDocument/2006/relationships/hyperlink" Target="http://jetir.org/jetir%20ugc%20approval.pdf" TargetMode="External"/><Relationship Id="rId230" Type="http://schemas.openxmlformats.org/officeDocument/2006/relationships/hyperlink" Target="http://ijiet.com/wp-content/uploads/2017/03/20.pdf" TargetMode="External"/><Relationship Id="rId251" Type="http://schemas.openxmlformats.org/officeDocument/2006/relationships/hyperlink" Target="https://www.ijcttjournal.org/archives/ijctt-v51p104" TargetMode="External"/><Relationship Id="rId25" Type="http://schemas.openxmlformats.org/officeDocument/2006/relationships/hyperlink" Target="https://indjst.org/download-article.php?Article_Unique_Id=INDJST7237&amp;Full_Text_Pdf_Download=True" TargetMode="External"/><Relationship Id="rId46" Type="http://schemas.openxmlformats.org/officeDocument/2006/relationships/hyperlink" Target="http://kietijce.org/uploads/KIETIJCE-(Vol.5%20Issue%20-%202)-6.pdf" TargetMode="External"/><Relationship Id="rId67" Type="http://schemas.openxmlformats.org/officeDocument/2006/relationships/hyperlink" Target="http://www.ijifr.com/pdfsave/30-06-2015753V2-E10-038.pdf" TargetMode="External"/><Relationship Id="rId272" Type="http://schemas.openxmlformats.org/officeDocument/2006/relationships/hyperlink" Target="https://link.springer.com/article/10.1007/s42452-019-0264-3" TargetMode="External"/><Relationship Id="rId293" Type="http://schemas.openxmlformats.org/officeDocument/2006/relationships/hyperlink" Target="http://www.ierjournal.org/pupload/vol3iss2/Fuzzy%20Protected%20Privacy%20Based%20Face%20Recognition%20For%20Security%20system.pdf" TargetMode="External"/><Relationship Id="rId307" Type="http://schemas.openxmlformats.org/officeDocument/2006/relationships/hyperlink" Target="https://papers.ssrn.com/sol3/papers.cfm?abstract_id=3328459" TargetMode="External"/><Relationship Id="rId328" Type="http://schemas.openxmlformats.org/officeDocument/2006/relationships/hyperlink" Target="https://www.researchgate.net/publication/340785698_Effect_of_Fillet_Radii_on_Moment_Carrying_Capacity_of_Sinusoidal_Web_Opening_Castellated_Steel_Beams_in_Comparison_with_Hexagonal_Web_Openings" TargetMode="External"/><Relationship Id="rId349" Type="http://schemas.openxmlformats.org/officeDocument/2006/relationships/hyperlink" Target="http://www.jetir.org/papers/JETIR1906B87.pdf" TargetMode="External"/><Relationship Id="rId88" Type="http://schemas.openxmlformats.org/officeDocument/2006/relationships/hyperlink" Target="http://www.ijariie.com/AdminUploadPdf/Image_Fusion_Based_on_Biorthogonal_Wavelet_Transform_Using_Absolute_Maximum_Fusion_Rule_ijariie1366_volume_1_14_page_522_526.pdf" TargetMode="External"/><Relationship Id="rId111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132" Type="http://schemas.openxmlformats.org/officeDocument/2006/relationships/hyperlink" Target="http://www.ijera.com/papers/Vol6_issue5/Part%20-%205/H060505042046.pdf" TargetMode="External"/><Relationship Id="rId153" Type="http://schemas.openxmlformats.org/officeDocument/2006/relationships/hyperlink" Target="http://ijece.iaescore.com/index.php/IJECE/article/view/5767" TargetMode="External"/><Relationship Id="rId174" Type="http://schemas.openxmlformats.org/officeDocument/2006/relationships/hyperlink" Target="http://ijariie.com/AdminUploadPdf/A_SURVEY_ON_SCIENTIFIC_ARTICLE_RECOMMENDATION_ijariie3956.pdf" TargetMode="External"/><Relationship Id="rId195" Type="http://schemas.openxmlformats.org/officeDocument/2006/relationships/hyperlink" Target="http://www.ijmetmr.com/issues/previous-issues/2015-2/june/" TargetMode="External"/><Relationship Id="rId209" Type="http://schemas.openxmlformats.org/officeDocument/2006/relationships/hyperlink" Target="https://www.iupindia.in/1511/Mechanical%20Engineering/The_Effect_of_Tool_Geometry.html" TargetMode="External"/><Relationship Id="rId360" Type="http://schemas.openxmlformats.org/officeDocument/2006/relationships/hyperlink" Target="http://www.iosrjen.org/Papers/Conf.19014-2019/Volume-2/3.%2014-19.pdf" TargetMode="External"/><Relationship Id="rId381" Type="http://schemas.openxmlformats.org/officeDocument/2006/relationships/hyperlink" Target="https://www.eurekaselect.com/168212" TargetMode="External"/><Relationship Id="rId416" Type="http://schemas.openxmlformats.org/officeDocument/2006/relationships/hyperlink" Target="https://www.jurnaltribologi.mytribos.org/v24/JT-24-110-125.pdf" TargetMode="External"/><Relationship Id="rId220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1" Type="http://schemas.openxmlformats.org/officeDocument/2006/relationships/hyperlink" Target="http://www.arresearchpublication.com/images/shortpdf/1490340059_N1047ijeee.pdf" TargetMode="External"/><Relationship Id="rId15" Type="http://schemas.openxmlformats.org/officeDocument/2006/relationships/hyperlink" Target="http://www.ijsrd.com/articles/IJSRDV5I51197.pdf" TargetMode="External"/><Relationship Id="rId36" Type="http://schemas.openxmlformats.org/officeDocument/2006/relationships/hyperlink" Target="https://www.irjet.net/archives/V5/i3/IRJET-V5I3415.pdf" TargetMode="External"/><Relationship Id="rId57" Type="http://schemas.openxmlformats.org/officeDocument/2006/relationships/hyperlink" Target="http://ijariie.com/AdminUploadPdf/MACHINE_LEARNING_AND_DATA_ANALYTICS_APPROACH_TO_FILTER_TEXT_CONTENT_FROM_ONLINE_SOCIAL_NETWORKING_SITE_ijariie8950.pdf" TargetMode="External"/><Relationship Id="rId262" Type="http://schemas.openxmlformats.org/officeDocument/2006/relationships/hyperlink" Target="https://www.academia.edu/download/57105666/a_IRJET-V4I12117.pdf" TargetMode="External"/><Relationship Id="rId283" Type="http://schemas.openxmlformats.org/officeDocument/2006/relationships/hyperlink" Target="https://www.worldwidejournals.com/paripex/fileview/July_2018_1530788068__97.pdf" TargetMode="External"/><Relationship Id="rId318" Type="http://schemas.openxmlformats.org/officeDocument/2006/relationships/hyperlink" Target="http://generalimpactfactor.com/searchissn.php" TargetMode="External"/><Relationship Id="rId339" Type="http://schemas.openxmlformats.org/officeDocument/2006/relationships/hyperlink" Target="http://www.jetir.org/papers/JETIR1906B85.pdf" TargetMode="External"/><Relationship Id="rId78" Type="http://schemas.openxmlformats.org/officeDocument/2006/relationships/hyperlink" Target="https://link.springer.com/chapter/10.1007/978-3-319-53556-2_89" TargetMode="External"/><Relationship Id="rId99" Type="http://schemas.openxmlformats.org/officeDocument/2006/relationships/hyperlink" Target="https://onlinelibrary.wiley.com/doi/abs/10.1002/mop.29619" TargetMode="External"/><Relationship Id="rId101" Type="http://schemas.openxmlformats.org/officeDocument/2006/relationships/hyperlink" Target="http://ijsrd.com/Article.php?manuscript=IJSRDV4I60037" TargetMode="External"/><Relationship Id="rId122" Type="http://schemas.openxmlformats.org/officeDocument/2006/relationships/hyperlink" Target="http://www.ijirset.com/upload/2016/march/155_37_Optimization.pdf" TargetMode="External"/><Relationship Id="rId143" Type="http://schemas.openxmlformats.org/officeDocument/2006/relationships/hyperlink" Target="https://onlinelibrary.wiley.com/doi/abs/10.1002/mop.29351" TargetMode="External"/><Relationship Id="rId164" Type="http://schemas.openxmlformats.org/officeDocument/2006/relationships/hyperlink" Target="https://www.ijarcsse.com/docs/papers/Volume_7/1_January2017/V6I12-0218.pdf" TargetMode="External"/><Relationship Id="rId185" Type="http://schemas.openxmlformats.org/officeDocument/2006/relationships/hyperlink" Target="http://www.ijarse.com/images/fullpdf/1524045976_271IJARSE.pdf" TargetMode="External"/><Relationship Id="rId350" Type="http://schemas.openxmlformats.org/officeDocument/2006/relationships/hyperlink" Target="http://www.jetir.org/papers/JETIR1906B88.pdf" TargetMode="External"/><Relationship Id="rId371" Type="http://schemas.openxmlformats.org/officeDocument/2006/relationships/hyperlink" Target="https://www.irjet.net/archives/V6/i4/IRJET-V6I4205.pdf" TargetMode="External"/><Relationship Id="rId406" Type="http://schemas.openxmlformats.org/officeDocument/2006/relationships/hyperlink" Target="https://www.eprajournals.com/jpanel/upload/816pm_12.Er.%20Saurabh%20Gandhe-3595-1.pdf" TargetMode="External"/><Relationship Id="rId9" Type="http://schemas.openxmlformats.org/officeDocument/2006/relationships/hyperlink" Target="https://www.scirp.org/html/10-9402788_63723.htm" TargetMode="External"/><Relationship Id="rId210" Type="http://schemas.openxmlformats.org/officeDocument/2006/relationships/hyperlink" Target="https://www.iupindia.in/1511/Mechanical%20Engineering/The_Effect_of_Tool_Geometry.html" TargetMode="External"/><Relationship Id="rId392" Type="http://schemas.openxmlformats.org/officeDocument/2006/relationships/hyperlink" Target="http://universalreview.org/gallery/28-feb2019.pdf" TargetMode="External"/><Relationship Id="rId427" Type="http://schemas.openxmlformats.org/officeDocument/2006/relationships/hyperlink" Target="http://www.jetir.org/view.php?paper=JETIRAH06045" TargetMode="External"/><Relationship Id="rId26" Type="http://schemas.openxmlformats.org/officeDocument/2006/relationships/hyperlink" Target="http://ijariie.com/FormDetails.aspx?MenuScriptId=513" TargetMode="External"/><Relationship Id="rId231" Type="http://schemas.openxmlformats.org/officeDocument/2006/relationships/hyperlink" Target="https://www.ijeast.com/papers/57-61,Tesma108,IJEAST.pdf" TargetMode="External"/><Relationship Id="rId252" Type="http://schemas.openxmlformats.org/officeDocument/2006/relationships/hyperlink" Target="https://issuu.com/journalnx/docs/20150422-watermarking" TargetMode="External"/><Relationship Id="rId273" Type="http://schemas.openxmlformats.org/officeDocument/2006/relationships/hyperlink" Target="https://iwaponline.com/wst/article/73/4/955/20378/Removal-of-4-nitrophenol-from-aqueous-solution-by" TargetMode="External"/><Relationship Id="rId294" Type="http://schemas.openxmlformats.org/officeDocument/2006/relationships/hyperlink" Target="https://ieeexplore.ieee.org/document/8478766" TargetMode="External"/><Relationship Id="rId308" Type="http://schemas.openxmlformats.org/officeDocument/2006/relationships/hyperlink" Target="https://dx.doi.org/10.2139/ssrn.3326530" TargetMode="External"/><Relationship Id="rId329" Type="http://schemas.openxmlformats.org/officeDocument/2006/relationships/hyperlink" Target="https://www.researchgate.net/journal/2228-6160_Iranian_Journal_of_Science_and_Technology-Transactions_of_Civil_Engineering" TargetMode="External"/><Relationship Id="rId47" Type="http://schemas.openxmlformats.org/officeDocument/2006/relationships/hyperlink" Target="http://ijariie.com/AdminUploadPdf/Survey_on_Mining_Health_Examination_Records__A_Graph_based_Approach_ijariie3605.pdf" TargetMode="External"/><Relationship Id="rId68" Type="http://schemas.openxmlformats.org/officeDocument/2006/relationships/hyperlink" Target="http://www.ijsrd.com/articles/IJSRDV3I90254.pdf" TargetMode="External"/><Relationship Id="rId89" Type="http://schemas.openxmlformats.org/officeDocument/2006/relationships/hyperlink" Target="http://ijsetr.org/wp-content/uploads/2015/10/IJSETR-VOL-4-ISSUE-10-3385-3387.pdf" TargetMode="External"/><Relationship Id="rId112" Type="http://schemas.openxmlformats.org/officeDocument/2006/relationships/hyperlink" Target="https://www.iupindia.in/1511/Mechanical%20Engineering/The_Effect_of_Tool_Geometry.html" TargetMode="External"/><Relationship Id="rId133" Type="http://schemas.openxmlformats.org/officeDocument/2006/relationships/hyperlink" Target="http://ijariie.com/AdminUploadPdf/A_REVIEW_ON_ENERGY_EFFICIENT_LOAD_BALANCING_TECHNIQUES_FOR_SECURE_AND_RELIBLE_CLOUD_ECOSYSTEM_ijariie1576.pdf" TargetMode="External"/><Relationship Id="rId154" Type="http://schemas.openxmlformats.org/officeDocument/2006/relationships/hyperlink" Target="http://www.jpier.org/PIERC/pier.php?paper=15092303" TargetMode="External"/><Relationship Id="rId175" Type="http://schemas.openxmlformats.org/officeDocument/2006/relationships/hyperlink" Target="http://www.ijraset.com/fileserve.php?FID=8011" TargetMode="External"/><Relationship Id="rId340" Type="http://schemas.openxmlformats.org/officeDocument/2006/relationships/hyperlink" Target="https://www.ijiert.org/paper-details.php?paper_id=141580" TargetMode="External"/><Relationship Id="rId361" Type="http://schemas.openxmlformats.org/officeDocument/2006/relationships/hyperlink" Target="http://nebula.wsimg.com/7b9014e442739f05a08208b44b79426b?AccessKeyId=DFB1BA3CED7E7997D5B1&amp;disposition=0&amp;alloworigin=1" TargetMode="External"/><Relationship Id="rId196" Type="http://schemas.openxmlformats.org/officeDocument/2006/relationships/hyperlink" Target="https://www.ijmter.com/special_issues/dispersion-a-bottleneck-in-optical-fiber-communication/" TargetMode="External"/><Relationship Id="rId200" Type="http://schemas.openxmlformats.org/officeDocument/2006/relationships/hyperlink" Target="https://www.ijareeie.com/upload/2015/july/91_Design.pdf" TargetMode="External"/><Relationship Id="rId382" Type="http://schemas.openxmlformats.org/officeDocument/2006/relationships/hyperlink" Target="https://csvtujournal.in/index.php/rjet/article/view/60" TargetMode="External"/><Relationship Id="rId417" Type="http://schemas.openxmlformats.org/officeDocument/2006/relationships/hyperlink" Target="http://search.proquest.com/openview/300c2e4b0aa4d1a479c0f27acf853299/1?pq-origsite=gscholar&amp;cbl=2030616" TargetMode="External"/><Relationship Id="rId16" Type="http://schemas.openxmlformats.org/officeDocument/2006/relationships/hyperlink" Target="http://www.ijsrd.com/articles/IJSRDV6I70274.pdf" TargetMode="External"/><Relationship Id="rId221" Type="http://schemas.openxmlformats.org/officeDocument/2006/relationships/hyperlink" Target="http://www.ijreat.org/Papers%202015/Issue15/IJREATV3I3015.pdf" TargetMode="External"/><Relationship Id="rId242" Type="http://schemas.openxmlformats.org/officeDocument/2006/relationships/hyperlink" Target="http://www.arresearchpublication.com/images/shortpdf/1490340059_N1047ijeee.pdf" TargetMode="External"/><Relationship Id="rId263" Type="http://schemas.openxmlformats.org/officeDocument/2006/relationships/hyperlink" Target="https://ijesc.org/articles-in-press.php?msg=1&amp;page=article" TargetMode="External"/><Relationship Id="rId284" Type="http://schemas.openxmlformats.org/officeDocument/2006/relationships/hyperlink" Target="http://ijsart.com/Content/PDFDocuments/IJSARTV4I724315.pdf" TargetMode="External"/><Relationship Id="rId319" Type="http://schemas.openxmlformats.org/officeDocument/2006/relationships/hyperlink" Target="http://ijariie.com/AdminUploadPdf/OPTIMIZATION_OF_PROCESS_PARAMETERS_OF_BURNISHING_OPERATATION_OF_EN_31MATERIALUSING_TAGUCHI_METHOD_ijariie8944.pdf" TargetMode="External"/><Relationship Id="rId37" Type="http://schemas.openxmlformats.org/officeDocument/2006/relationships/hyperlink" Target="http://ijcrt.org/download.php?file=IJCRT1892890.pdf" TargetMode="External"/><Relationship Id="rId58" Type="http://schemas.openxmlformats.org/officeDocument/2006/relationships/hyperlink" Target="http://ijariie.com/AdminUploadPdf/Privacy_Preserving_Ranked_Multi_Keyword_Search_for_Multiple_Data_Owners_in_Cloud_Computing_ijariie1612.pdf" TargetMode="External"/><Relationship Id="rId79" Type="http://schemas.openxmlformats.org/officeDocument/2006/relationships/hyperlink" Target="https://www.irjet.net/archives/V3/i6/IRJET-V3I6209.pdf" TargetMode="External"/><Relationship Id="rId102" Type="http://schemas.openxmlformats.org/officeDocument/2006/relationships/hyperlink" Target="http://pca.ac.in/departmentPage.aspx?page=eqc" TargetMode="External"/><Relationship Id="rId123" Type="http://schemas.openxmlformats.org/officeDocument/2006/relationships/hyperlink" Target="http://generalimpactfactor.com/searchissn.php" TargetMode="External"/><Relationship Id="rId144" Type="http://schemas.openxmlformats.org/officeDocument/2006/relationships/hyperlink" Target="https://onlinelibrary.wiley.com/doi/abs/10.1002/mop.29351" TargetMode="External"/><Relationship Id="rId330" Type="http://schemas.openxmlformats.org/officeDocument/2006/relationships/hyperlink" Target="https://www.researchgate.net/publication/330719510_Strength_and_Durability_Study_of_Concrete_Structures_Using_Aramid-Fiber-Reinforced_Polymer" TargetMode="External"/><Relationship Id="rId90" Type="http://schemas.openxmlformats.org/officeDocument/2006/relationships/hyperlink" Target="http://ijareeie.com/upload/2015/june/9_Performance_NEW.pdf" TargetMode="External"/><Relationship Id="rId165" Type="http://schemas.openxmlformats.org/officeDocument/2006/relationships/hyperlink" Target="http://ijariie.com/AdminUploadPdf/A_REVIEW_ON_SENTIMENT_ANALYSIS_USING_JOINT_SEGMENTATION_AND_CLASSIFICATION_AS_COMBINE_FUNCTION__ijariie3947.pdf" TargetMode="External"/><Relationship Id="rId186" Type="http://schemas.openxmlformats.org/officeDocument/2006/relationships/hyperlink" Target="http://ijariie.com/AdminUploadPdf/A_Survey_on_Types_of_Noise_and_Image_Denoising_Techniques_docx_ijariie2509.pdf" TargetMode="External"/><Relationship Id="rId351" Type="http://schemas.openxmlformats.org/officeDocument/2006/relationships/hyperlink" Target="http://www.jetir.org/papers/JETIR1906E20.pdf" TargetMode="External"/><Relationship Id="rId372" Type="http://schemas.openxmlformats.org/officeDocument/2006/relationships/hyperlink" Target="http://www.ijsrd.com/articles/IJSRDV7I30584.pdf" TargetMode="External"/><Relationship Id="rId393" Type="http://schemas.openxmlformats.org/officeDocument/2006/relationships/hyperlink" Target="http://universalreview.org/gallery/28-feb2019.pdf" TargetMode="External"/><Relationship Id="rId407" Type="http://schemas.openxmlformats.org/officeDocument/2006/relationships/hyperlink" Target="https://www.eprajournals.com/jpanel/upload/816pm_12.Er.%20Saurabh%20Gandhe-3595-1.pdf" TargetMode="External"/><Relationship Id="rId428" Type="http://schemas.openxmlformats.org/officeDocument/2006/relationships/hyperlink" Target="https://www.tandfonline.com/doi/full/10.1080/10426914.2020.1743848" TargetMode="External"/><Relationship Id="rId211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32" Type="http://schemas.openxmlformats.org/officeDocument/2006/relationships/hyperlink" Target="http://citeseerx.ist.psu.edu/viewdoc/download?doi=10.1.1.739.8731&amp;rep=rep1&amp;type=pdf" TargetMode="External"/><Relationship Id="rId253" Type="http://schemas.openxmlformats.org/officeDocument/2006/relationships/hyperlink" Target="http://ijsrd.com/Article.php?manuscript=IJSRDV5I10241" TargetMode="External"/><Relationship Id="rId274" Type="http://schemas.openxmlformats.org/officeDocument/2006/relationships/hyperlink" Target="https://www.ijresm.com/Vol.2_2019/Vol2_Iss2_February19/IJRESM_V2_I2_117.pdf" TargetMode="External"/><Relationship Id="rId295" Type="http://schemas.openxmlformats.org/officeDocument/2006/relationships/hyperlink" Target="http://www.jetir.org/papers/JETIR1904396" TargetMode="External"/><Relationship Id="rId309" Type="http://schemas.openxmlformats.org/officeDocument/2006/relationships/hyperlink" Target="http://www.ijrat.org/" TargetMode="External"/><Relationship Id="rId27" Type="http://schemas.openxmlformats.org/officeDocument/2006/relationships/hyperlink" Target="http://inpressco.com/wp-content/uploads/2014/12/Paper504038-4040.pdf" TargetMode="External"/><Relationship Id="rId48" Type="http://schemas.openxmlformats.org/officeDocument/2006/relationships/hyperlink" Target="http://ijariie.com/AdminUploadPdf/A_Review_on_Feature_Selection_Data_Stream_Mining_in_Big_Data_ijariie3942.pdf" TargetMode="External"/><Relationship Id="rId69" Type="http://schemas.openxmlformats.org/officeDocument/2006/relationships/hyperlink" Target="http://www.journal4research.org/articles/J4RV1I11008.pdf" TargetMode="External"/><Relationship Id="rId113" Type="http://schemas.openxmlformats.org/officeDocument/2006/relationships/hyperlink" Target="http://generalimpactfactor.com/searchissn.php" TargetMode="External"/><Relationship Id="rId134" Type="http://schemas.openxmlformats.org/officeDocument/2006/relationships/hyperlink" Target="http://ijariie.com/AdminUploadPdf/A_REVIEW_ON_ENERGY_EFFICIENT_LOAD_BALANCING_TECHNIQUES_FOR_SECURE_AND_RELIBLE_CLOUD_ECOSYSTEM_ijariie1576.pdf" TargetMode="External"/><Relationship Id="rId320" Type="http://schemas.openxmlformats.org/officeDocument/2006/relationships/hyperlink" Target="http://ijariie.com/AdminUploadPdf/Investigation_of_WEDM_Process_Parameter_for_Surface_Roughness_and_MRR_of_ASTM_A633_Grade_E_ijariie8919.pdf" TargetMode="External"/><Relationship Id="rId80" Type="http://schemas.openxmlformats.org/officeDocument/2006/relationships/hyperlink" Target="https://link.springer.com/conference/icatsa" TargetMode="External"/><Relationship Id="rId155" Type="http://schemas.openxmlformats.org/officeDocument/2006/relationships/hyperlink" Target="https://www.ijmter.com/published_special_issues/07-02-2015/design-of-coplanar-integrated-triband-microstrip-antenna-with-koch-structure-using-cad-feko.pdf" TargetMode="External"/><Relationship Id="rId176" Type="http://schemas.openxmlformats.org/officeDocument/2006/relationships/hyperlink" Target="http://www.j-asc.com/gallery/24-june-775.pdf" TargetMode="External"/><Relationship Id="rId197" Type="http://schemas.openxmlformats.org/officeDocument/2006/relationships/hyperlink" Target="http://www.jpier.org/PIERL/pier.php?paper=15081901" TargetMode="External"/><Relationship Id="rId341" Type="http://schemas.openxmlformats.org/officeDocument/2006/relationships/hyperlink" Target="http://www.jetir.org/papers/JETIR1906B37.pdf" TargetMode="External"/><Relationship Id="rId362" Type="http://schemas.openxmlformats.org/officeDocument/2006/relationships/hyperlink" Target="https://www.irjet.net/archives/V6/i4/IRJET-V6I41234.pdf" TargetMode="External"/><Relationship Id="rId383" Type="http://schemas.openxmlformats.org/officeDocument/2006/relationships/hyperlink" Target="http://sersc.org/journals/index.php/IJAST/article/view/18226/9257" TargetMode="External"/><Relationship Id="rId418" Type="http://schemas.openxmlformats.org/officeDocument/2006/relationships/hyperlink" Target="https://search.proquest.com/openview/300c2e4b0aa4d1a479c0f27acf853299/1?pq-origsite=gscholar&amp;cbl=2030616" TargetMode="External"/><Relationship Id="rId201" Type="http://schemas.openxmlformats.org/officeDocument/2006/relationships/hyperlink" Target="https://www.ijmter.com/published-papers/volume-2/issue-11/survey-of-moving-object-detection/" TargetMode="External"/><Relationship Id="rId222" Type="http://schemas.openxmlformats.org/officeDocument/2006/relationships/hyperlink" Target="http://www.ijreat.org/Papers%202015/Issue15/IJREATV3I3015.pdf" TargetMode="External"/><Relationship Id="rId243" Type="http://schemas.openxmlformats.org/officeDocument/2006/relationships/hyperlink" Target="https://www.rijse.com/wp-content/uploads/2017/08/Intelligent-Grid-Control-System.pdf" TargetMode="External"/><Relationship Id="rId264" Type="http://schemas.openxmlformats.org/officeDocument/2006/relationships/hyperlink" Target="https://ijesc.org/articles-in-press.php?msg=1&amp;page=article" TargetMode="External"/><Relationship Id="rId285" Type="http://schemas.openxmlformats.org/officeDocument/2006/relationships/hyperlink" Target="https://www.worldwidejournals.com/paripex/article/features-extraction-of-eyes-using-artificial-neural-network-ann/MTE1OTU=/?is=1" TargetMode="External"/><Relationship Id="rId17" Type="http://schemas.openxmlformats.org/officeDocument/2006/relationships/hyperlink" Target="http://www.ijsrd.com/articles/IJSRDV6I70290.pdf" TargetMode="External"/><Relationship Id="rId38" Type="http://schemas.openxmlformats.org/officeDocument/2006/relationships/hyperlink" Target="http://ijcrt.org/download.php?file=IJCRT1892817.pdf" TargetMode="External"/><Relationship Id="rId59" Type="http://schemas.openxmlformats.org/officeDocument/2006/relationships/hyperlink" Target="http://ijariie.com/AdminUploadPdf/A_Review_on_Cluster_Creation_for_High_Dimensional_Discrete_Data_And_Pattern_Based_Anomalous_Topic_Discovery_ijariie3713.pdf" TargetMode="External"/><Relationship Id="rId103" Type="http://schemas.openxmlformats.org/officeDocument/2006/relationships/hyperlink" Target="http://ijariie.com/Default.aspx" TargetMode="External"/><Relationship Id="rId124" Type="http://schemas.openxmlformats.org/officeDocument/2006/relationships/hyperlink" Target="http://generalimpactfactor.com/searchissn.php" TargetMode="External"/><Relationship Id="rId310" Type="http://schemas.openxmlformats.org/officeDocument/2006/relationships/hyperlink" Target="https://dx.doi.org/10.2139/ssrn.3328445" TargetMode="External"/><Relationship Id="rId70" Type="http://schemas.openxmlformats.org/officeDocument/2006/relationships/hyperlink" Target="http://ijariie.com/AdminUploadPdf/GSM_BASED_DISTRIBUTION_TRANSFORMER_MONITORING_AND_CONTROLLING_SYSTEM_ijariie1748.pdf" TargetMode="External"/><Relationship Id="rId91" Type="http://schemas.openxmlformats.org/officeDocument/2006/relationships/hyperlink" Target="http://www.ijettjournal.org/archive/ijett-v48p275" TargetMode="External"/><Relationship Id="rId145" Type="http://schemas.openxmlformats.org/officeDocument/2006/relationships/hyperlink" Target="https://issuu.com/warse/docs/ijma03442015" TargetMode="External"/><Relationship Id="rId166" Type="http://schemas.openxmlformats.org/officeDocument/2006/relationships/hyperlink" Target="http://ijiet.com/wp-content/uploads/2017/03/20.pdf" TargetMode="External"/><Relationship Id="rId187" Type="http://schemas.openxmlformats.org/officeDocument/2006/relationships/hyperlink" Target="http://ijariie.com/AdminUploadPdf/A_Survey_Paper_on_Different_Speech_Compression_Techniques_ijariie3157.pdf" TargetMode="External"/><Relationship Id="rId331" Type="http://schemas.openxmlformats.org/officeDocument/2006/relationships/hyperlink" Target="http://www.ijcrt.org/papers/IJCRT2004576.pdf" TargetMode="External"/><Relationship Id="rId352" Type="http://schemas.openxmlformats.org/officeDocument/2006/relationships/hyperlink" Target="http://www.jetir.org/papers/JETIR1906B46.pdf" TargetMode="External"/><Relationship Id="rId373" Type="http://schemas.openxmlformats.org/officeDocument/2006/relationships/hyperlink" Target="http://www.internationaljournalssrg.org/IJEEE/2019/Volume6-Issue4/IJEEE-V6I4P102.pdf" TargetMode="External"/><Relationship Id="rId394" Type="http://schemas.openxmlformats.org/officeDocument/2006/relationships/hyperlink" Target="https://www.researchjourney.net/specialissues.php" TargetMode="External"/><Relationship Id="rId408" Type="http://schemas.openxmlformats.org/officeDocument/2006/relationships/hyperlink" Target="javascript:void(0)" TargetMode="External"/><Relationship Id="rId429" Type="http://schemas.openxmlformats.org/officeDocument/2006/relationships/hyperlink" Target="http://www.ijariie.com/AdminUploadPdf/Experimental_review_on_EN_47_Leaf_Spring__amp__E_Glass_Fiber_with_Epoxy_Resin_Hardner_Based_unidirection_laminated_Composite_Leaf_Spring_ijariie10710.pdf" TargetMode="External"/><Relationship Id="rId1" Type="http://schemas.openxmlformats.org/officeDocument/2006/relationships/hyperlink" Target="https://link.springer.com/article/10.1007/s40999-017-0178-7" TargetMode="External"/><Relationship Id="rId212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33" Type="http://schemas.openxmlformats.org/officeDocument/2006/relationships/hyperlink" Target="https://iarjset.com/upload/2016/si/ICAME-16/IARJSET-ICAME%2024.pdf" TargetMode="External"/><Relationship Id="rId254" Type="http://schemas.openxmlformats.org/officeDocument/2006/relationships/hyperlink" Target="https://www.indianjournals.com/ijor.aspx?target=ijor:ijpot&amp;volume=11&amp;issue=2&amp;article=030" TargetMode="External"/><Relationship Id="rId28" Type="http://schemas.openxmlformats.org/officeDocument/2006/relationships/hyperlink" Target="http://ijariie.com/FormDetails.aspx?MenuScriptId=496" TargetMode="External"/><Relationship Id="rId49" Type="http://schemas.openxmlformats.org/officeDocument/2006/relationships/hyperlink" Target="https://www.irjet.net/archives/V4/i6/IRJET-V4I6779.pdf" TargetMode="External"/><Relationship Id="rId114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75" Type="http://schemas.openxmlformats.org/officeDocument/2006/relationships/hyperlink" Target="https://www.sciencedirect.com/science/article/pii/S1018363917303161" TargetMode="External"/><Relationship Id="rId296" Type="http://schemas.openxmlformats.org/officeDocument/2006/relationships/hyperlink" Target="https://www.sciencedirect.com/science/article/pii/S1110016818301613" TargetMode="External"/><Relationship Id="rId300" Type="http://schemas.openxmlformats.org/officeDocument/2006/relationships/hyperlink" Target="https://portal.issn.org/respurce/issn/2394-6423" TargetMode="External"/><Relationship Id="rId60" Type="http://schemas.openxmlformats.org/officeDocument/2006/relationships/hyperlink" Target="https://vdocuments.mx/privacy-preservation-for-high-dimensional-data-using-abstract-in-recent-days.html" TargetMode="External"/><Relationship Id="rId81" Type="http://schemas.openxmlformats.org/officeDocument/2006/relationships/hyperlink" Target="https://www.irjet.net/archives/V3/i6/IRJET-V3I6209.pdf" TargetMode="External"/><Relationship Id="rId135" Type="http://schemas.openxmlformats.org/officeDocument/2006/relationships/hyperlink" Target="http://www.ijcstjournal.org/volume-4/issue-3/IJCST-V4I3P11.pdf" TargetMode="External"/><Relationship Id="rId156" Type="http://schemas.openxmlformats.org/officeDocument/2006/relationships/hyperlink" Target="http://inpressco.com/aes-256-key-secured-fpga-communication-using-bluetooth-xbee/" TargetMode="External"/><Relationship Id="rId177" Type="http://schemas.openxmlformats.org/officeDocument/2006/relationships/hyperlink" Target="http://www.j-asc.com/gallery/13-june-762.pdf" TargetMode="External"/><Relationship Id="rId198" Type="http://schemas.openxmlformats.org/officeDocument/2006/relationships/hyperlink" Target="http://www.jpier.org/PIERL/pier.php?paper=15081901" TargetMode="External"/><Relationship Id="rId321" Type="http://schemas.openxmlformats.org/officeDocument/2006/relationships/hyperlink" Target="http://ijariie.com/FormDetails.aspx?MenuScriptId=107784" TargetMode="External"/><Relationship Id="rId342" Type="http://schemas.openxmlformats.org/officeDocument/2006/relationships/hyperlink" Target="http://www.jetir.org/papers/JETIR1903634.pdf" TargetMode="External"/><Relationship Id="rId363" Type="http://schemas.openxmlformats.org/officeDocument/2006/relationships/hyperlink" Target="https://www.irjet.net/archives/V6/i4/IRJET-V6I4738.pdf" TargetMode="External"/><Relationship Id="rId384" Type="http://schemas.openxmlformats.org/officeDocument/2006/relationships/hyperlink" Target="https://www.eurekaselect.com/166703/article" TargetMode="External"/><Relationship Id="rId419" Type="http://schemas.openxmlformats.org/officeDocument/2006/relationships/hyperlink" Target="http://eds.yildiz.edu.tr/journal-of-thermal-engineering/ArticleInPress" TargetMode="External"/><Relationship Id="rId202" Type="http://schemas.openxmlformats.org/officeDocument/2006/relationships/hyperlink" Target="http://citeseerx.ist.psu.edu/viewdoc/download?doi=10.1.1.739.8731&amp;rep=rep1&amp;type=pdf" TargetMode="External"/><Relationship Id="rId223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4" Type="http://schemas.openxmlformats.org/officeDocument/2006/relationships/hyperlink" Target="https://www.rijse.com/wp-content/uploads/2017/08/Wireless-Monitoring-And-Controlling-System-Using-Android-Application.pdf" TargetMode="External"/><Relationship Id="rId430" Type="http://schemas.openxmlformats.org/officeDocument/2006/relationships/printerSettings" Target="../printerSettings/printerSettings1.bin"/><Relationship Id="rId18" Type="http://schemas.openxmlformats.org/officeDocument/2006/relationships/hyperlink" Target="http://www.ijsrd.com/articles/IJSRDV6I100114.pdf" TargetMode="External"/><Relationship Id="rId39" Type="http://schemas.openxmlformats.org/officeDocument/2006/relationships/hyperlink" Target="http://www.ijcea.com/wp-content/uploads/2018/04/18_CRC.pdf" TargetMode="External"/><Relationship Id="rId265" Type="http://schemas.openxmlformats.org/officeDocument/2006/relationships/hyperlink" Target="http://ijsrd.com/Article.php?manuscript=IJSRDV5I10241" TargetMode="External"/><Relationship Id="rId286" Type="http://schemas.openxmlformats.org/officeDocument/2006/relationships/hyperlink" Target="https://www.ijream.org/papers/ICRTET0061.pdf" TargetMode="External"/><Relationship Id="rId50" Type="http://schemas.openxmlformats.org/officeDocument/2006/relationships/hyperlink" Target="http://ijariie.com/AdminUploadPdf/Connecting_Social_Media_to_Ecommerce__Cold_Start_Product_Recommendation_using_Micro_blogging_Information_ijariie4091.pdf" TargetMode="External"/><Relationship Id="rId104" Type="http://schemas.openxmlformats.org/officeDocument/2006/relationships/hyperlink" Target="https://www.google.com/url?sa=t&amp;source=web&amp;rct=j&amp;url=https://iarjset.com/upload/2016/si/ICAME-16/IARJSET-ICAME%252058.pdf&amp;ved=2ahUKEwjc8pLcj8_qAhU9IbcAHS-0DKoQFjAAegQIBBAB&amp;usg=AOvVaw1lQWwBPXOUMGtJbfsVXO3_" TargetMode="External"/><Relationship Id="rId125" Type="http://schemas.openxmlformats.org/officeDocument/2006/relationships/hyperlink" Target="http://ijariie.com/AdminUploadPdf/MECHANICAL_POWER_AMPLIFIER__WORKING_ON_A_CAPSTAN_PRINCIPLE_ijariie2948.pdf" TargetMode="External"/><Relationship Id="rId146" Type="http://schemas.openxmlformats.org/officeDocument/2006/relationships/hyperlink" Target="https://www.ijmter.com/?s=Compact+UWB+Antenna+for+USB+Dongle+Application" TargetMode="External"/><Relationship Id="rId167" Type="http://schemas.openxmlformats.org/officeDocument/2006/relationships/hyperlink" Target="http://ijariie.com/AdminUploadPdf/Adaptive_Replication_Management_in_HDFS_based_on_similarity_based_prediction_Techniques_ijariie4182.pdf" TargetMode="External"/><Relationship Id="rId188" Type="http://schemas.openxmlformats.org/officeDocument/2006/relationships/hyperlink" Target="https://ijaems.com/detail/high-efficiency-led-drivers-a-review/" TargetMode="External"/><Relationship Id="rId311" Type="http://schemas.openxmlformats.org/officeDocument/2006/relationships/hyperlink" Target="http://ijamtes.org/gallery/168.%20sep%20ijmte%20-%20cw.pdf" TargetMode="External"/><Relationship Id="rId332" Type="http://schemas.openxmlformats.org/officeDocument/2006/relationships/hyperlink" Target="http://ijrar.org/download1.php?file=IJRAR2004252.pdf" TargetMode="External"/><Relationship Id="rId353" Type="http://schemas.openxmlformats.org/officeDocument/2006/relationships/hyperlink" Target="http://www.jetir.org/papers/JETIR1906B74.pdf" TargetMode="External"/><Relationship Id="rId374" Type="http://schemas.openxmlformats.org/officeDocument/2006/relationships/hyperlink" Target="http://ijariie.com/FormDetails.aspx?MenuScriptId=149230" TargetMode="External"/><Relationship Id="rId395" Type="http://schemas.openxmlformats.org/officeDocument/2006/relationships/hyperlink" Target="https://www.researchjourney.net/specialissues.php" TargetMode="External"/><Relationship Id="rId409" Type="http://schemas.openxmlformats.org/officeDocument/2006/relationships/hyperlink" Target="https://www.eprajournals.com/jpanel/upload/816pm_12.Er.%20Saurabh%20Gandhe-3595-1.pdf" TargetMode="External"/><Relationship Id="rId71" Type="http://schemas.openxmlformats.org/officeDocument/2006/relationships/hyperlink" Target="http://ijariie.com/AdminUploadPdf/Monitoring_Parameters_Of_Wind_Turbine_Using_Wireless_Communication_ijariie1735.pdf" TargetMode="External"/><Relationship Id="rId92" Type="http://schemas.openxmlformats.org/officeDocument/2006/relationships/hyperlink" Target="https://www.ijmetmr.com/" TargetMode="External"/><Relationship Id="rId213" Type="http://schemas.openxmlformats.org/officeDocument/2006/relationships/hyperlink" Target="http://www.ijreat.org/Papers%202015/Issue15/IJREATV3I3015.pdf" TargetMode="External"/><Relationship Id="rId234" Type="http://schemas.openxmlformats.org/officeDocument/2006/relationships/hyperlink" Target="https://iarjset.com/upload/2016/si/ICAME-16/IARJSET-ICAME%2024.pdf" TargetMode="External"/><Relationship Id="rId420" Type="http://schemas.openxmlformats.org/officeDocument/2006/relationships/hyperlink" Target="http://generalimpactfactor.com/searchissn.php" TargetMode="External"/><Relationship Id="rId2" Type="http://schemas.openxmlformats.org/officeDocument/2006/relationships/hyperlink" Target="https://link.springer.com/content/pdf/10.1007/s40091-018-0208-y.pdf" TargetMode="External"/><Relationship Id="rId29" Type="http://schemas.openxmlformats.org/officeDocument/2006/relationships/hyperlink" Target="https://scholar.google.nl/citations?view_op=view_citation&amp;hl=en&amp;user=BZisvcwAAAAJ&amp;citation_for_view=BZisvcwAAAAJ:LkGwnXOMwfcC" TargetMode="External"/><Relationship Id="rId255" Type="http://schemas.openxmlformats.org/officeDocument/2006/relationships/hyperlink" Target="http://ijirt.org/master/publishedpaper/IJIRT144400_PAPER.pdf" TargetMode="External"/><Relationship Id="rId276" Type="http://schemas.openxmlformats.org/officeDocument/2006/relationships/hyperlink" Target="http://www.ijsrd.com/articles/IJSRDV6I70274.pdf" TargetMode="External"/><Relationship Id="rId297" Type="http://schemas.openxmlformats.org/officeDocument/2006/relationships/hyperlink" Target="http://ijeecs.iaescore.com/index.php/IJEECS/article/view/9368" TargetMode="External"/><Relationship Id="rId40" Type="http://schemas.openxmlformats.org/officeDocument/2006/relationships/hyperlink" Target="https://www.irjet.net/archives/V5/i3/IRJET-V5I3289.pdf" TargetMode="External"/><Relationship Id="rId115" Type="http://schemas.openxmlformats.org/officeDocument/2006/relationships/hyperlink" Target="https://www.academia.edu/13871568/Design_and_enhancement_of_Rear_Under-Run_Protection_Device_for_15_Tonne_Capacity_HCV" TargetMode="External"/><Relationship Id="rId136" Type="http://schemas.openxmlformats.org/officeDocument/2006/relationships/hyperlink" Target="http://www.ijsrd.com/articles/IJSRDV4I40281.pdf" TargetMode="External"/><Relationship Id="rId157" Type="http://schemas.openxmlformats.org/officeDocument/2006/relationships/hyperlink" Target="https://www.ijareeie.com/upload/2015/july/91_Design.pdf" TargetMode="External"/><Relationship Id="rId178" Type="http://schemas.openxmlformats.org/officeDocument/2006/relationships/hyperlink" Target="http://j-asc.com/gallery/18-june-770.pdf" TargetMode="External"/><Relationship Id="rId301" Type="http://schemas.openxmlformats.org/officeDocument/2006/relationships/hyperlink" Target="http://www.mibmparidnya.in/index.php/PARIDNYA/article/view/132064" TargetMode="External"/><Relationship Id="rId322" Type="http://schemas.openxmlformats.org/officeDocument/2006/relationships/hyperlink" Target="http://ijariie.com/AdminUploadPdf/PROCESS_PARAMETERS_OPTIMIZATION_IN_FSW_PROCESS_USING_TAGUCHI_METHOD_ijariie8924.pdf" TargetMode="External"/><Relationship Id="rId343" Type="http://schemas.openxmlformats.org/officeDocument/2006/relationships/hyperlink" Target="https://app.box.com/s/wpl2zhut6ts8vyz4bj3qvu1zs2jcgsic" TargetMode="External"/><Relationship Id="rId364" Type="http://schemas.openxmlformats.org/officeDocument/2006/relationships/hyperlink" Target="https://www.irjet.net/archives/V6/i3/IRJET-V6I31308.pdf" TargetMode="External"/><Relationship Id="rId61" Type="http://schemas.openxmlformats.org/officeDocument/2006/relationships/hyperlink" Target="http://www.ijariie.com/AdminUploadPdf/AN_IMPLEMENTATION_OF_BODY_SENSOR_BASED_SLEEP_POSTURE_PREDICTION_FOR_HEALTH_MONITORING__ijariie7800.pdf" TargetMode="External"/><Relationship Id="rId82" Type="http://schemas.openxmlformats.org/officeDocument/2006/relationships/hyperlink" Target="https://www.irjet.net/archives/V3/i6/IRJET-V3I6209.pdf" TargetMode="External"/><Relationship Id="rId199" Type="http://schemas.openxmlformats.org/officeDocument/2006/relationships/hyperlink" Target="https://www.ijmter.com/published_special_issues/07-02-2015/design-of-coplanar-integrated-triband-microstrip-antenna-with-koch-structure-using-cad-feko.pdf" TargetMode="External"/><Relationship Id="rId203" Type="http://schemas.openxmlformats.org/officeDocument/2006/relationships/hyperlink" Target="http://ijariie.com/Default.aspx" TargetMode="External"/><Relationship Id="rId385" Type="http://schemas.openxmlformats.org/officeDocument/2006/relationships/hyperlink" Target="https://onlinelibrary.wiley.com/doi/abs/10.1002/dac.4120" TargetMode="External"/><Relationship Id="rId19" Type="http://schemas.openxmlformats.org/officeDocument/2006/relationships/hyperlink" Target="https://link.springer.com/journal/12205" TargetMode="External"/><Relationship Id="rId224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5" Type="http://schemas.openxmlformats.org/officeDocument/2006/relationships/hyperlink" Target="http://www.ijsrd.com/articles/IJSRDV5I110185.pdf" TargetMode="External"/><Relationship Id="rId266" Type="http://schemas.openxmlformats.org/officeDocument/2006/relationships/hyperlink" Target="http://www.ijariie.com/AdminUploadPdf/Investigation_on_EN_47_Leaf_Spring___E_Glass_Fiber_with_Epoxy_Resin_Hardner_Based_unidirection_laminated_Composite_Leaf_Spring_ijariie5809.pdf" TargetMode="External"/><Relationship Id="rId287" Type="http://schemas.openxmlformats.org/officeDocument/2006/relationships/hyperlink" Target="https://www.sciencedirect.com/science/article/abs/pii/S1570870518305195" TargetMode="External"/><Relationship Id="rId410" Type="http://schemas.openxmlformats.org/officeDocument/2006/relationships/hyperlink" Target="https://www.eprajournals.com/jpanel/upload/816pm_12.Er.%20Saurabh%20Gandhe-3595-1.pdf" TargetMode="External"/><Relationship Id="rId30" Type="http://schemas.openxmlformats.org/officeDocument/2006/relationships/hyperlink" Target="http://www.warse.org/IJATCSE/static/pdf/file/ijatcse01442015.pdf" TargetMode="External"/><Relationship Id="rId105" Type="http://schemas.openxmlformats.org/officeDocument/2006/relationships/hyperlink" Target="https://iarjset.com/upload/2016/si/ICAME-16/IARJSET-ICAME%2020.pdf" TargetMode="External"/><Relationship Id="rId126" Type="http://schemas.openxmlformats.org/officeDocument/2006/relationships/hyperlink" Target="http://ijariie.com/AdminUploadPdf/%E2%80%9CDESIGN_A_GUARD_TO_AVOID_THE_TEMPERATURE_LOSS_DURING_MANIPULATION%E2%80%9D_ijariie2524.pdf" TargetMode="External"/><Relationship Id="rId147" Type="http://schemas.openxmlformats.org/officeDocument/2006/relationships/hyperlink" Target="https://www.ijmter.com/?s=Mobile+Object+Tracking+in+Area+of+Wireless+Sensors+Network" TargetMode="External"/><Relationship Id="rId168" Type="http://schemas.openxmlformats.org/officeDocument/2006/relationships/hyperlink" Target="http://citeseerx.ist.psu.edu/viewdoc/download?doi=10.1.1.739.8731&amp;rep=rep1&amp;type=pdf" TargetMode="External"/><Relationship Id="rId312" Type="http://schemas.openxmlformats.org/officeDocument/2006/relationships/hyperlink" Target="http://ijamtes.org/gallery/168.%20sep%20ijmte%20-%20cw.pdf" TargetMode="External"/><Relationship Id="rId333" Type="http://schemas.openxmlformats.org/officeDocument/2006/relationships/hyperlink" Target="http://ijrar.org/download1.php?file=IJRAR19L1424.pdf" TargetMode="External"/><Relationship Id="rId354" Type="http://schemas.openxmlformats.org/officeDocument/2006/relationships/hyperlink" Target="http://www.ijaconline.com/wp-content/uploads/2019/07/40-Miss.-Ashwini-B.-Shete.pdf" TargetMode="External"/><Relationship Id="rId51" Type="http://schemas.openxmlformats.org/officeDocument/2006/relationships/hyperlink" Target="https://www.ijesc.org/upload/1c215c92d67a2b149dce90b00c55dc2e.Cross-Site%20Cold-Start%20Product%20Recommendation%20for%20Social%20Media%20and%20E-Commerce%20Websites.pdf" TargetMode="External"/><Relationship Id="rId72" Type="http://schemas.openxmlformats.org/officeDocument/2006/relationships/hyperlink" Target="http://ijariie.com/AdminUploadPdf/POWER_GENERATION_THROUGH_WIND_CREATED_BY_MOVING_TRAIN_ijariie1767.pdf" TargetMode="External"/><Relationship Id="rId93" Type="http://schemas.openxmlformats.org/officeDocument/2006/relationships/hyperlink" Target="http://www.cosmosimpactfactor.com/" TargetMode="External"/><Relationship Id="rId189" Type="http://schemas.openxmlformats.org/officeDocument/2006/relationships/hyperlink" Target="https://iarjset.com/upload/2016/april-16/IARJSET%204.pdf" TargetMode="External"/><Relationship Id="rId375" Type="http://schemas.openxmlformats.org/officeDocument/2006/relationships/hyperlink" Target="https://www.ijrte.org/wp-content/uploads/papers/v8i5/C5858098319.pdf" TargetMode="External"/><Relationship Id="rId396" Type="http://schemas.openxmlformats.org/officeDocument/2006/relationships/hyperlink" Target="https://www.researchjourney.net/specialissues.php" TargetMode="External"/><Relationship Id="rId3" Type="http://schemas.openxmlformats.org/officeDocument/2006/relationships/hyperlink" Target="https://pdfs.semanticscholar.org/af8a/d8a096bf6f4fca524abba512141c2eea7b4e.pdf?_ga=2.144081141.1524573853.1593239540-1766113000.1593239540" TargetMode="External"/><Relationship Id="rId214" Type="http://schemas.openxmlformats.org/officeDocument/2006/relationships/hyperlink" Target="http://www.ijreat.org/Papers%202015/Issue15/IJREATV3I3015.pdf" TargetMode="External"/><Relationship Id="rId235" Type="http://schemas.openxmlformats.org/officeDocument/2006/relationships/hyperlink" Target="https://iarjset.com/upload/2016/si/ICAME-16/IARJSET-ICAME%2024.pdf" TargetMode="External"/><Relationship Id="rId256" Type="http://schemas.openxmlformats.org/officeDocument/2006/relationships/hyperlink" Target="http://www.ijariie.com/AdminUploadPdf/Investigation_on_EN_47_Leaf_Spring___E_Glass_Fiber_with_Epoxy_Resin_Hardner_Based_unidirection_laminated_Composite_Leaf_Spring_ijariie5809.pdf" TargetMode="External"/><Relationship Id="rId277" Type="http://schemas.openxmlformats.org/officeDocument/2006/relationships/hyperlink" Target="http://www.ijsrd.com/articles/IJSRDV6I70290.pdf" TargetMode="External"/><Relationship Id="rId298" Type="http://schemas.openxmlformats.org/officeDocument/2006/relationships/hyperlink" Target="http://www.ijcea.com/data-linkages-using-clustering-tree/" TargetMode="External"/><Relationship Id="rId400" Type="http://schemas.openxmlformats.org/officeDocument/2006/relationships/hyperlink" Target="https://zenodo.org/record/3542729" TargetMode="External"/><Relationship Id="rId421" Type="http://schemas.openxmlformats.org/officeDocument/2006/relationships/hyperlink" Target="http://ijariie.com/AdminUploadPdf/EFFECT_OF_ENTRY_MATERIAL_ON_SURFACE_ROUGHNESS_IN_DRILLING_PROCESS_OF_PRINTED_CIRCUIT_BOARD_USING_TAGUCHI_DESIGN_METHOD_ijariie10575.pdf" TargetMode="External"/><Relationship Id="rId116" Type="http://schemas.openxmlformats.org/officeDocument/2006/relationships/hyperlink" Target="http://www.ijstm.com/images/short_pdf/1429900984_P117-123.pdf" TargetMode="External"/><Relationship Id="rId137" Type="http://schemas.openxmlformats.org/officeDocument/2006/relationships/hyperlink" Target="http://www.ijsrd.com/articles/IJSRDV4I40281.pdf" TargetMode="External"/><Relationship Id="rId158" Type="http://schemas.openxmlformats.org/officeDocument/2006/relationships/hyperlink" Target="https://www.ijmter.com/published-papers/volume-2/issue-11/survey-of-moving-object-detection/" TargetMode="External"/><Relationship Id="rId302" Type="http://schemas.openxmlformats.org/officeDocument/2006/relationships/hyperlink" Target="https://publications.waset.org/abstracts/search?q=Mahesh%20S.%20Harne" TargetMode="External"/><Relationship Id="rId323" Type="http://schemas.openxmlformats.org/officeDocument/2006/relationships/hyperlink" Target="http://ijariie.com/FormDetails.aspx?MenuScriptId=107809" TargetMode="External"/><Relationship Id="rId344" Type="http://schemas.openxmlformats.org/officeDocument/2006/relationships/hyperlink" Target="http://www.jetir.org/papers/JETIR1903634.pdf" TargetMode="External"/><Relationship Id="rId20" Type="http://schemas.openxmlformats.org/officeDocument/2006/relationships/hyperlink" Target="https://link.springer.com/article/10.1007/s12205-016-0101-9" TargetMode="External"/><Relationship Id="rId41" Type="http://schemas.openxmlformats.org/officeDocument/2006/relationships/hyperlink" Target="http://ijariie.com/AdminUploadPdf/A_Review_on_Spam_Detection_in_Social_Media_Networks_ijariie2527.pdf" TargetMode="External"/><Relationship Id="rId62" Type="http://schemas.openxmlformats.org/officeDocument/2006/relationships/hyperlink" Target="http://ijeecs.iaescore.com/index.php/IJEECS/article/viewFile/5989/5324" TargetMode="External"/><Relationship Id="rId83" Type="http://schemas.openxmlformats.org/officeDocument/2006/relationships/hyperlink" Target="https://ijaems.com/detail/distortion-analysis-of-cmos-based-analog-circuits/" TargetMode="External"/><Relationship Id="rId179" Type="http://schemas.openxmlformats.org/officeDocument/2006/relationships/hyperlink" Target="http://www.ijarse.com/images/fullpdf/1524045976_271IJARSE.pdf" TargetMode="External"/><Relationship Id="rId365" Type="http://schemas.openxmlformats.org/officeDocument/2006/relationships/hyperlink" Target="http://ijariie.com/FormDetails.aspx?MenuScriptId=149245" TargetMode="External"/><Relationship Id="rId386" Type="http://schemas.openxmlformats.org/officeDocument/2006/relationships/hyperlink" Target="http://www.jetir.org/view?paper=W" TargetMode="External"/><Relationship Id="rId190" Type="http://schemas.openxmlformats.org/officeDocument/2006/relationships/hyperlink" Target="https://www.ijireeice.com/upload/2016/april-16/IJIREEICE%2019.pdf" TargetMode="External"/><Relationship Id="rId204" Type="http://schemas.openxmlformats.org/officeDocument/2006/relationships/hyperlink" Target="http://ijariie.com/Default.aspx" TargetMode="External"/><Relationship Id="rId225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6" Type="http://schemas.openxmlformats.org/officeDocument/2006/relationships/hyperlink" Target="https://www.irjet.net/archives/V4/i7/IRJET-V4I7398.pdf" TargetMode="External"/><Relationship Id="rId267" Type="http://schemas.openxmlformats.org/officeDocument/2006/relationships/hyperlink" Target="http://www.ijariie.com/AdminUploadPdf/Investigation_on_EN_47_Leaf_Spring___E_Glass_Fiber_with_Epoxy_Resin_Hardner_Based_unidirection_laminated_Composite_Leaf_Spring_ijariie5809.pdf" TargetMode="External"/><Relationship Id="rId288" Type="http://schemas.openxmlformats.org/officeDocument/2006/relationships/hyperlink" Target="https://www.ijream.org/papers/ICRTET0060.pdf" TargetMode="External"/><Relationship Id="rId411" Type="http://schemas.openxmlformats.org/officeDocument/2006/relationships/hyperlink" Target="https://www.inderscience.com/info/inarticle.php?artid=104661" TargetMode="External"/><Relationship Id="rId106" Type="http://schemas.openxmlformats.org/officeDocument/2006/relationships/hyperlink" Target="https://iarjset.com/upload/2016/si/ICAME-16/IARJSET-ICAME%2024.pdf" TargetMode="External"/><Relationship Id="rId127" Type="http://schemas.openxmlformats.org/officeDocument/2006/relationships/hyperlink" Target="http://www.educationjournal.org/download/40/1-4-16-532.pdf" TargetMode="External"/><Relationship Id="rId313" Type="http://schemas.openxmlformats.org/officeDocument/2006/relationships/hyperlink" Target="https://www.ripublication.com/ijaerspl2018/ijaerv13n5spl_11.pdf" TargetMode="External"/><Relationship Id="rId10" Type="http://schemas.openxmlformats.org/officeDocument/2006/relationships/hyperlink" Target="https://scholar.google.co.in/scholar?oi=bibs&amp;cluster=2541462147323391358&amp;btnI=1&amp;hl=en" TargetMode="External"/><Relationship Id="rId31" Type="http://schemas.openxmlformats.org/officeDocument/2006/relationships/hyperlink" Target="http://ijsrset.com/paper/1443.pdf" TargetMode="External"/><Relationship Id="rId52" Type="http://schemas.openxmlformats.org/officeDocument/2006/relationships/hyperlink" Target="http://ijariie.com/AdminUploadPdf/efficient_mining_techniques_for_transaction_handling_in_high_utility_itemsets_ijariie4063.pdf" TargetMode="External"/><Relationship Id="rId73" Type="http://schemas.openxmlformats.org/officeDocument/2006/relationships/hyperlink" Target="http://v4i2.ardigitech.in/Robust%20harmonics%20mitigation.pdf" TargetMode="External"/><Relationship Id="rId94" Type="http://schemas.openxmlformats.org/officeDocument/2006/relationships/hyperlink" Target="https://www.ijsr.net/archive/v6i6/ART20174186.pdf" TargetMode="External"/><Relationship Id="rId148" Type="http://schemas.openxmlformats.org/officeDocument/2006/relationships/hyperlink" Target="http://www.ijmetmr.com/issues/previous-issues/2015-2/june/" TargetMode="External"/><Relationship Id="rId169" Type="http://schemas.openxmlformats.org/officeDocument/2006/relationships/hyperlink" Target="http://www.warse.org/IJMA/archives/archivesDetiles/?heading=Volume%205%20No.2%20(2016)" TargetMode="External"/><Relationship Id="rId334" Type="http://schemas.openxmlformats.org/officeDocument/2006/relationships/hyperlink" Target="http://www.ijcrt.org/papers/IJCRT2004356.pdf" TargetMode="External"/><Relationship Id="rId355" Type="http://schemas.openxmlformats.org/officeDocument/2006/relationships/hyperlink" Target="http://www.jetir.org/papers/JETIR1906L99.pdf" TargetMode="External"/><Relationship Id="rId376" Type="http://schemas.openxmlformats.org/officeDocument/2006/relationships/hyperlink" Target="https://zenodo.org/record/3778005" TargetMode="External"/><Relationship Id="rId397" Type="http://schemas.openxmlformats.org/officeDocument/2006/relationships/hyperlink" Target="https://www.researchjourney.net/specialissues.php" TargetMode="External"/><Relationship Id="rId4" Type="http://schemas.openxmlformats.org/officeDocument/2006/relationships/hyperlink" Target="https://www.scirp.org/journal/paperinformation.aspx?paperid=64217" TargetMode="External"/><Relationship Id="rId180" Type="http://schemas.openxmlformats.org/officeDocument/2006/relationships/hyperlink" Target="http://ijariie.com/AdminUploadPdf/A_Survey_on_Types_of_Noise_and_Image_Denoising_Techniques_docx_ijariie2509.pdf" TargetMode="External"/><Relationship Id="rId215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236" Type="http://schemas.openxmlformats.org/officeDocument/2006/relationships/hyperlink" Target="https://www.ijarse.com/images/fullpdf/1456229707_43_Research_Paper.pdf" TargetMode="External"/><Relationship Id="rId257" Type="http://schemas.openxmlformats.org/officeDocument/2006/relationships/hyperlink" Target="http://www.mecs-press.net/ijwmt/ijwmt-v7-n4/IJWMT-V7-N4-6.pdf" TargetMode="External"/><Relationship Id="rId278" Type="http://schemas.openxmlformats.org/officeDocument/2006/relationships/hyperlink" Target="http://www.ijsrd.com/articles/IJSRDV6I100114.pdf" TargetMode="External"/><Relationship Id="rId401" Type="http://schemas.openxmlformats.org/officeDocument/2006/relationships/hyperlink" Target="https://www.rsisinternational.org/journals/ijrsi/digital-library/volume-6-issue-9/39-44.pdf" TargetMode="External"/><Relationship Id="rId422" Type="http://schemas.openxmlformats.org/officeDocument/2006/relationships/hyperlink" Target="http://ijariie.com/AdminUploadPdf/PROCESS_PARAMETER_OPTIMIZATION_IN_DRILLING_PROCESS_OF_PRINTED_CIRCUIT_BOARD_USING_TAGUCHI_METHOD_ijariie10574.pdf" TargetMode="External"/><Relationship Id="rId303" Type="http://schemas.openxmlformats.org/officeDocument/2006/relationships/hyperlink" Target="https://doi.org/10.1007/s11668-018-0526-1" TargetMode="External"/><Relationship Id="rId42" Type="http://schemas.openxmlformats.org/officeDocument/2006/relationships/hyperlink" Target="http://ijariie.com/AdminUploadPdf/A_Review_on_Existing_Opinion_Targets_and_Opinion_Words_Extracting_Methods_from_Online_Reviews_ijariie1538.pdf" TargetMode="External"/><Relationship Id="rId84" Type="http://schemas.openxmlformats.org/officeDocument/2006/relationships/hyperlink" Target="http://www.ijmetmr.com/oljuly2016/BhavanaPujari-SheetalSGundal-61.pdf" TargetMode="External"/><Relationship Id="rId138" Type="http://schemas.openxmlformats.org/officeDocument/2006/relationships/hyperlink" Target="http://www.ijcstjournal.org/volume-4/issue-3/IJCST-V4I3P11.pdf" TargetMode="External"/><Relationship Id="rId345" Type="http://schemas.openxmlformats.org/officeDocument/2006/relationships/hyperlink" Target="https://app.box.com/s/wpl2zhut6ts8vyz4bj3qvu1zs2jcgsic" TargetMode="External"/><Relationship Id="rId387" Type="http://schemas.openxmlformats.org/officeDocument/2006/relationships/hyperlink" Target="https://www.grdjournals.com/uploads/article/GRDJE/V05/I01/0017/GRDJEV05I010017.pdf" TargetMode="External"/><Relationship Id="rId191" Type="http://schemas.openxmlformats.org/officeDocument/2006/relationships/hyperlink" Target="https://www.ijarcce.com/upload/2016/april-16/IJARCCE%202.pdf" TargetMode="External"/><Relationship Id="rId205" Type="http://schemas.openxmlformats.org/officeDocument/2006/relationships/hyperlink" Target="http://ijariie.com/Default.aspx" TargetMode="External"/><Relationship Id="rId247" Type="http://schemas.openxmlformats.org/officeDocument/2006/relationships/hyperlink" Target="https://www.ripublication.com/ijaer17/ijaerv12n9_29.pdf" TargetMode="External"/><Relationship Id="rId412" Type="http://schemas.openxmlformats.org/officeDocument/2006/relationships/hyperlink" Target="https://www.jurnaltribologi.mytribos.org/v24/JT-24-110-125.pdf" TargetMode="External"/><Relationship Id="rId107" Type="http://schemas.openxmlformats.org/officeDocument/2006/relationships/hyperlink" Target="http://generalimpactfactor.com/searchissn.php" TargetMode="External"/><Relationship Id="rId289" Type="http://schemas.openxmlformats.org/officeDocument/2006/relationships/hyperlink" Target="https://www.ijeat.org/published-in-year-2018/" TargetMode="External"/><Relationship Id="rId11" Type="http://schemas.openxmlformats.org/officeDocument/2006/relationships/hyperlink" Target="http://103.53.42.157/index.php/ijecs/article/view/3148" TargetMode="External"/><Relationship Id="rId53" Type="http://schemas.openxmlformats.org/officeDocument/2006/relationships/hyperlink" Target="http://www.ijsrd.com/articles/IJSRDV5I50526.pdf" TargetMode="External"/><Relationship Id="rId149" Type="http://schemas.openxmlformats.org/officeDocument/2006/relationships/hyperlink" Target="https://www.ijmter.com/special_issues/dispersion-a-bottleneck-in-optical-fiber-communication/" TargetMode="External"/><Relationship Id="rId314" Type="http://schemas.openxmlformats.org/officeDocument/2006/relationships/hyperlink" Target="https://papers.ssrn.com/sol3/papers.cfm?abstract_id=3328459" TargetMode="External"/><Relationship Id="rId356" Type="http://schemas.openxmlformats.org/officeDocument/2006/relationships/hyperlink" Target="http://www.j-asc.com/gallery/163-june-2019.pdf" TargetMode="External"/><Relationship Id="rId398" Type="http://schemas.openxmlformats.org/officeDocument/2006/relationships/hyperlink" Target="https://www.researchjourney.net/specialissues.php" TargetMode="External"/><Relationship Id="rId95" Type="http://schemas.openxmlformats.org/officeDocument/2006/relationships/hyperlink" Target="http://www.ijirset.com/" TargetMode="External"/><Relationship Id="rId160" Type="http://schemas.openxmlformats.org/officeDocument/2006/relationships/hyperlink" Target="http://www.warse.org/IJMA/archives/archivesDetiles/?heading=Volume%205%20No.2%20(2016)" TargetMode="External"/><Relationship Id="rId216" Type="http://schemas.openxmlformats.org/officeDocument/2006/relationships/hyperlink" Target="http://generalimpactfactor.com/searchissn.php" TargetMode="External"/><Relationship Id="rId423" Type="http://schemas.openxmlformats.org/officeDocument/2006/relationships/hyperlink" Target="http://ijariie.com/FormDetails.aspx?MenuScriptId=138423" TargetMode="External"/><Relationship Id="rId258" Type="http://schemas.openxmlformats.org/officeDocument/2006/relationships/hyperlink" Target="https://www.oldcitypublishing.com/journals/ahswn-home/ahswn-issue-contents/ahswn-volume-40-number-1-2-2018/ahswn-40-1-2-p-119-143/" TargetMode="External"/><Relationship Id="rId22" Type="http://schemas.openxmlformats.org/officeDocument/2006/relationships/hyperlink" Target="https://scholar.google.nl/citations?view_op=view_citation&amp;hl=en&amp;user=BZisvcwAAAAJ&amp;citation_for_view=BZisvcwAAAAJ:LkGwnXOMwfcC" TargetMode="External"/><Relationship Id="rId64" Type="http://schemas.openxmlformats.org/officeDocument/2006/relationships/hyperlink" Target="http://ijariie.com/AdminUploadPdf/Adaptive_Replication_Management_in_HDFS_based_on_similarity_based_prediction_Techniques_ijariie4182.pdf" TargetMode="External"/><Relationship Id="rId118" Type="http://schemas.openxmlformats.org/officeDocument/2006/relationships/hyperlink" Target="http://www.allsubjectjournal.com/vol2/issue3/PartG/72.html" TargetMode="External"/><Relationship Id="rId325" Type="http://schemas.openxmlformats.org/officeDocument/2006/relationships/hyperlink" Target="http://ijariie.com/AdminUploadPdf/OPTIMIZATION_OF_PROCESS_PARAMETERS_OF_BURNISHING_OPERATATION_OF_EN_31MATERIALUSING_TAGUCHI_METHOD_ijariie8944.pdf" TargetMode="External"/><Relationship Id="rId367" Type="http://schemas.openxmlformats.org/officeDocument/2006/relationships/hyperlink" Target="https://www.irjet.net/archives/V7/i1/IRJET-V7I1358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jarse.com/images/fullpdf/1426091533_4_Research_Paper.pdf." TargetMode="External"/><Relationship Id="rId299" Type="http://schemas.openxmlformats.org/officeDocument/2006/relationships/hyperlink" Target="https://ijisrt.com/a-confident-and-dynamic-multi-keyword-ordered-search-scheme-over-encrypted-cloud-data" TargetMode="External"/><Relationship Id="rId21" Type="http://schemas.openxmlformats.org/officeDocument/2006/relationships/hyperlink" Target="http://www.ijrts.com/Vol3Issue7.php" TargetMode="External"/><Relationship Id="rId63" Type="http://schemas.openxmlformats.org/officeDocument/2006/relationships/hyperlink" Target="https://www.jardcs.org/backissues/abstract.php?archiveid=2723" TargetMode="External"/><Relationship Id="rId159" Type="http://schemas.openxmlformats.org/officeDocument/2006/relationships/hyperlink" Target="http://citeseerx.ist.psu.edu/viewdoc/download?doi=10.1.1.739.8731&amp;rep=rep1&amp;type=pdf" TargetMode="External"/><Relationship Id="rId324" Type="http://schemas.openxmlformats.org/officeDocument/2006/relationships/hyperlink" Target="https://ijmter.com/papers/volume-5/issue-1/comparative-analysis-of-vehicle-crash-box-of-different-shapes-for-maximum-collision-energy-absorbtion.pdf" TargetMode="External"/><Relationship Id="rId366" Type="http://schemas.openxmlformats.org/officeDocument/2006/relationships/hyperlink" Target="https://www.ijeat.org/wp-content/uploads/papers/v9i1/A1866109119.pdf" TargetMode="External"/><Relationship Id="rId170" Type="http://schemas.openxmlformats.org/officeDocument/2006/relationships/hyperlink" Target="http://www.warse.org/IJMA/archives/archivesDetiles/?heading=Volume%205%20No.2%20(2016)" TargetMode="External"/><Relationship Id="rId226" Type="http://schemas.openxmlformats.org/officeDocument/2006/relationships/hyperlink" Target="http://www.ijreat.org/Papers%202014/Issue12/IJREATV2I6027.pdf" TargetMode="External"/><Relationship Id="rId268" Type="http://schemas.openxmlformats.org/officeDocument/2006/relationships/hyperlink" Target="http://www.ijettjournal.org/2017/volume-48/number-4/IJETT-V48P234.pdf" TargetMode="External"/><Relationship Id="rId32" Type="http://schemas.openxmlformats.org/officeDocument/2006/relationships/hyperlink" Target="https://serialsjournals.com/abstract/50593_55-ganesh_d._puri.pdf" TargetMode="External"/><Relationship Id="rId74" Type="http://schemas.openxmlformats.org/officeDocument/2006/relationships/hyperlink" Target="http://ijariie.com/FormDetails.aspx?MenuScriptId=926" TargetMode="External"/><Relationship Id="rId128" Type="http://schemas.openxmlformats.org/officeDocument/2006/relationships/hyperlink" Target="http://ijariie.com/AdminUploadPdf/SOIL_STABILISATION_USING_FLY_ASH___LIME_ijariie2805.pdf" TargetMode="External"/><Relationship Id="rId335" Type="http://schemas.openxmlformats.org/officeDocument/2006/relationships/hyperlink" Target="http://www.jetir.org/papers/JETIR1906419.pdf" TargetMode="External"/><Relationship Id="rId377" Type="http://schemas.openxmlformats.org/officeDocument/2006/relationships/hyperlink" Target="https://www.ijrte.org/wp-content/uploads/papers/v9i1/F9905038620.pdf" TargetMode="External"/><Relationship Id="rId5" Type="http://schemas.openxmlformats.org/officeDocument/2006/relationships/hyperlink" Target="https://www.scirp.org/journal/journalarticles.aspx?journalid=788" TargetMode="External"/><Relationship Id="rId181" Type="http://schemas.openxmlformats.org/officeDocument/2006/relationships/hyperlink" Target="http://ijariie.com/AdminUploadPdf/A_Survey_On_De_duplication_Technique_Over_Distributed_Cloud_Environment_With_Improved_Security__ijariie1789.pdf" TargetMode="External"/><Relationship Id="rId237" Type="http://schemas.openxmlformats.org/officeDocument/2006/relationships/hyperlink" Target="http://ijariie.com/AdminUploadPdf/Design_and_Analysis_of_Plastic_Moulding_Die_and_Runner_Shape_Optimization_by_Using_Analytical_Hierarchy_Process_ijariie2799.pdf" TargetMode="External"/><Relationship Id="rId402" Type="http://schemas.openxmlformats.org/officeDocument/2006/relationships/hyperlink" Target="https://www.academia.edu/40313434/Review_for_Effects_of_Different_Parameters_on_the_Throat_Thickness_of_the_MIG_Welded_Joints" TargetMode="External"/><Relationship Id="rId279" Type="http://schemas.openxmlformats.org/officeDocument/2006/relationships/hyperlink" Target="http://spvryan.org/archive/Issue2Volume4/04.pdf" TargetMode="External"/><Relationship Id="rId43" Type="http://schemas.openxmlformats.org/officeDocument/2006/relationships/hyperlink" Target="https://journals.pen2print.org/index.php/ijr/article/view/4274/4107" TargetMode="External"/><Relationship Id="rId139" Type="http://schemas.openxmlformats.org/officeDocument/2006/relationships/hyperlink" Target="http://ijariie.com/AdminUploadPdf/A_Survey_On_De_duplication_Technique_Over_Distributed_Cloud_Environment_With_Improved_Security__ijariie1789.pdf" TargetMode="External"/><Relationship Id="rId290" Type="http://schemas.openxmlformats.org/officeDocument/2006/relationships/hyperlink" Target="https://www.gjaets.com/February-2018.html" TargetMode="External"/><Relationship Id="rId304" Type="http://schemas.openxmlformats.org/officeDocument/2006/relationships/hyperlink" Target="https://dx.doi.org/10.2139/ssrn.3328445" TargetMode="External"/><Relationship Id="rId346" Type="http://schemas.openxmlformats.org/officeDocument/2006/relationships/hyperlink" Target="http://www.jetir.org/papers/JETIR1906B68.pdf" TargetMode="External"/><Relationship Id="rId388" Type="http://schemas.openxmlformats.org/officeDocument/2006/relationships/hyperlink" Target="http://ijirst.org/Article.php?manuscript=IJIRSTV6I7010" TargetMode="External"/><Relationship Id="rId85" Type="http://schemas.openxmlformats.org/officeDocument/2006/relationships/hyperlink" Target="http://ijariie.com/AdminUploadPdf/A_Survey_Paper_on_Different_Speech_Compression_Techniques_ijariie3157.pdf" TargetMode="External"/><Relationship Id="rId150" Type="http://schemas.openxmlformats.org/officeDocument/2006/relationships/hyperlink" Target="http://www.jpier.org/PIERC/pier.php?paper=15092303" TargetMode="External"/><Relationship Id="rId171" Type="http://schemas.openxmlformats.org/officeDocument/2006/relationships/hyperlink" Target="https://www.semanticscholar.org/paper/A-Review-on-Parameters-Optimization-in-Abrasive-Jet-Sonawane-Khalkar/23f4fa07834d2839f3ba06629dbd10db6666e25f?p2df" TargetMode="External"/><Relationship Id="rId192" Type="http://schemas.openxmlformats.org/officeDocument/2006/relationships/hyperlink" Target="https://issuu.com/warse/docs/ijma03442015" TargetMode="External"/><Relationship Id="rId206" Type="http://schemas.openxmlformats.org/officeDocument/2006/relationships/hyperlink" Target="http://generalimpactfactor.com/searchissn.php" TargetMode="External"/><Relationship Id="rId227" Type="http://schemas.openxmlformats.org/officeDocument/2006/relationships/hyperlink" Target="http://www.allsubjectjournal.com/vol2/issue3/PartG/72.html" TargetMode="External"/><Relationship Id="rId413" Type="http://schemas.openxmlformats.org/officeDocument/2006/relationships/hyperlink" Target="http://search.proquest.com/openview/300c2e4b0aa4d1a479c0f27acf853299/1?pq-origsite=gscholar&amp;cbl=2030616" TargetMode="External"/><Relationship Id="rId248" Type="http://schemas.openxmlformats.org/officeDocument/2006/relationships/hyperlink" Target="http://nebula.wsimg.com/f912dc4736c099c598167a80b1177254?AccessKeyId=DFB1BA3CED7E7997D5B1&amp;disposition=0&amp;alloworigin=1" TargetMode="External"/><Relationship Id="rId269" Type="http://schemas.openxmlformats.org/officeDocument/2006/relationships/hyperlink" Target="https://www.ijresm.com/Vol.2_2019/Vol2_Iss2_February19/IJRESM_V2_I2_117.pdf" TargetMode="External"/><Relationship Id="rId12" Type="http://schemas.openxmlformats.org/officeDocument/2006/relationships/hyperlink" Target="http://www.onlinejournal.in/IJIRV2I5/250.pdf" TargetMode="External"/><Relationship Id="rId33" Type="http://schemas.openxmlformats.org/officeDocument/2006/relationships/hyperlink" Target="https://irejournals.com/formatedpaper/1700132.pdf" TargetMode="External"/><Relationship Id="rId108" Type="http://schemas.openxmlformats.org/officeDocument/2006/relationships/hyperlink" Target="https://www.iupindia.in/1511/Mechanical%20Engineering/The_Effect_of_Tool_Geometry.html" TargetMode="External"/><Relationship Id="rId129" Type="http://schemas.openxmlformats.org/officeDocument/2006/relationships/hyperlink" Target="http://ijariie.com/AdminUploadPdf/SOIL_STABILISATION_USING_FLY_ASH___LIME_ijariie2805.pdf" TargetMode="External"/><Relationship Id="rId280" Type="http://schemas.openxmlformats.org/officeDocument/2006/relationships/hyperlink" Target="http://ijece.iaescore.com/index.php/IJECE/article/viewFile/10371/10977" TargetMode="External"/><Relationship Id="rId315" Type="http://schemas.openxmlformats.org/officeDocument/2006/relationships/hyperlink" Target="http://ijariie.com/FormDetails.aspx?MenuScriptId=107809" TargetMode="External"/><Relationship Id="rId336" Type="http://schemas.openxmlformats.org/officeDocument/2006/relationships/hyperlink" Target="http://www.jetir.org/papers/JETIR1906B78.pdf" TargetMode="External"/><Relationship Id="rId357" Type="http://schemas.openxmlformats.org/officeDocument/2006/relationships/hyperlink" Target="http://www.jetir.org/papers/JETIR1906418.pdf" TargetMode="External"/><Relationship Id="rId54" Type="http://schemas.openxmlformats.org/officeDocument/2006/relationships/hyperlink" Target="http://www.ijirt.org/Article?manuscript=144672" TargetMode="External"/><Relationship Id="rId75" Type="http://schemas.openxmlformats.org/officeDocument/2006/relationships/hyperlink" Target="http://ijariie.com/AdminUploadPdf/PLC_Based_Automatic_Medicine_Schedular_ijariie1927.pdf" TargetMode="External"/><Relationship Id="rId96" Type="http://schemas.openxmlformats.org/officeDocument/2006/relationships/hyperlink" Target="http://www.ijirset.com/upload/2016/june/44_Real.pdf" TargetMode="External"/><Relationship Id="rId140" Type="http://schemas.openxmlformats.org/officeDocument/2006/relationships/hyperlink" Target="https://journals.pen2print.org/index.php/ijr/article/view/4274/4107" TargetMode="External"/><Relationship Id="rId161" Type="http://schemas.openxmlformats.org/officeDocument/2006/relationships/hyperlink" Target="http://www.warse.org/IJMA/static/pdf/file/ijma06522016.pdf" TargetMode="External"/><Relationship Id="rId182" Type="http://schemas.openxmlformats.org/officeDocument/2006/relationships/hyperlink" Target="http://ijariie.com/AdminUploadPdf/A_Review_on_Spam_Detection_in_Social_Media_Networks_ijariie2527.pdf" TargetMode="External"/><Relationship Id="rId217" Type="http://schemas.openxmlformats.org/officeDocument/2006/relationships/hyperlink" Target="https://www.iupindia.in/1511/Mechanical%20Engineering/The_Effect_of_Tool_Geometry.html" TargetMode="External"/><Relationship Id="rId378" Type="http://schemas.openxmlformats.org/officeDocument/2006/relationships/hyperlink" Target="http://www.jetir.org/view?paper=JETIR1908436" TargetMode="External"/><Relationship Id="rId399" Type="http://schemas.openxmlformats.org/officeDocument/2006/relationships/hyperlink" Target="https://www.researchjourney.net/specialissues.php" TargetMode="External"/><Relationship Id="rId403" Type="http://schemas.openxmlformats.org/officeDocument/2006/relationships/hyperlink" Target="https://www.academia.edu/40313434/Review_for_Effects_of_Different_Parameters_on_the_Throat_Thickness_of_the_MIG_Welded_Joints" TargetMode="External"/><Relationship Id="rId6" Type="http://schemas.openxmlformats.org/officeDocument/2006/relationships/hyperlink" Target="https://www.ijmter.com/published_special_issues/28-04-2016/determination-of-water-quality-index-of-khokad-talav-and-its-percolated-water-in-rangmahal-vihir-tubewell-on-downstream-at-chandwad.pdf" TargetMode="External"/><Relationship Id="rId238" Type="http://schemas.openxmlformats.org/officeDocument/2006/relationships/hyperlink" Target="http://ijariie.com/AdminUploadPdf/Design_and_Analysis_of_Plastic_Moulding_Die_and_Runner_Shape_Optimization_by_Using_Analytical_Hierarchy_Process_ijariie2799.pdf" TargetMode="External"/><Relationship Id="rId259" Type="http://schemas.openxmlformats.org/officeDocument/2006/relationships/hyperlink" Target="http://www.mecs-press.net/ijwmt/ijwmt-v7-n4/IJWMT-V7-N4-6.pdf" TargetMode="External"/><Relationship Id="rId424" Type="http://schemas.openxmlformats.org/officeDocument/2006/relationships/hyperlink" Target="http://jetir.org/jetir%20ugc%20approval.pdf" TargetMode="External"/><Relationship Id="rId23" Type="http://schemas.openxmlformats.org/officeDocument/2006/relationships/hyperlink" Target="http://www.ijcseonline.org/pdf_paper_view.php?paper_id=2177&amp;44-IJCSE-03866.pdf" TargetMode="External"/><Relationship Id="rId119" Type="http://schemas.openxmlformats.org/officeDocument/2006/relationships/hyperlink" Target="http://www.allsubjectjournal.com/vol2/issue4/PartJ/231.html" TargetMode="External"/><Relationship Id="rId270" Type="http://schemas.openxmlformats.org/officeDocument/2006/relationships/hyperlink" Target="https://www.irjet.net/archives/V5/i10/IRJET-V5I1096.pdf" TargetMode="External"/><Relationship Id="rId291" Type="http://schemas.openxmlformats.org/officeDocument/2006/relationships/hyperlink" Target="http://www.ijetsr.com/images/short_pdf/1496075255_ietep270-ijetsr.pdf" TargetMode="External"/><Relationship Id="rId305" Type="http://schemas.openxmlformats.org/officeDocument/2006/relationships/hyperlink" Target="http://ijamtes.org/gallery/168.%20sep%20ijmte%20-%20cw.pdf" TargetMode="External"/><Relationship Id="rId326" Type="http://schemas.openxmlformats.org/officeDocument/2006/relationships/hyperlink" Target="https://doi.org/10.12989/acc.2020.9.1.001" TargetMode="External"/><Relationship Id="rId347" Type="http://schemas.openxmlformats.org/officeDocument/2006/relationships/hyperlink" Target="http://www.jetir.org/papers/JETIR1906B72.pdf" TargetMode="External"/><Relationship Id="rId44" Type="http://schemas.openxmlformats.org/officeDocument/2006/relationships/hyperlink" Target="https://journals.pen2print.org/index.php/ijr/article/view/4392" TargetMode="External"/><Relationship Id="rId65" Type="http://schemas.openxmlformats.org/officeDocument/2006/relationships/hyperlink" Target="http://ijariie.com/AdminUploadPdf/A_Review_on_Trust_Management_in_Cloud_Environment_ijariie3996.pdf" TargetMode="External"/><Relationship Id="rId86" Type="http://schemas.openxmlformats.org/officeDocument/2006/relationships/hyperlink" Target="http://oaji.net/articles/2015/1871-1439275478.pdf" TargetMode="External"/><Relationship Id="rId130" Type="http://schemas.openxmlformats.org/officeDocument/2006/relationships/hyperlink" Target="http://ijarcet.org/wp-content/uploads/IJARCET-VOL-4-ISSUE-6-2882-2886.pdf" TargetMode="External"/><Relationship Id="rId151" Type="http://schemas.openxmlformats.org/officeDocument/2006/relationships/hyperlink" Target="https://www.researchgate.net/profile/Rp_Labade/publication/283110309_Printed_dual_band_UWB_monopole_antenna_with_tri_band_notched_characteristics_for_wireless_communication/links/5738441508ae9ace840ccdb1/Printed-dual-band-UWB-monopole-antenna-with-tri-band-notched-characteristics-for-wireless-communication.pdf" TargetMode="External"/><Relationship Id="rId368" Type="http://schemas.openxmlformats.org/officeDocument/2006/relationships/hyperlink" Target="https://www.irjet.net/archives/V6/i4/IRJET-V6I4711.pdf" TargetMode="External"/><Relationship Id="rId389" Type="http://schemas.openxmlformats.org/officeDocument/2006/relationships/hyperlink" Target="http://iosrjen.org/Papers/vol10_issue4/Series-2/C1004021823.pdf" TargetMode="External"/><Relationship Id="rId172" Type="http://schemas.openxmlformats.org/officeDocument/2006/relationships/hyperlink" Target="https://ijaer.com/images/short_pdf/1464179673_Hemant_9.pdf" TargetMode="External"/><Relationship Id="rId193" Type="http://schemas.openxmlformats.org/officeDocument/2006/relationships/hyperlink" Target="https://www.ijmter.com/?s=Compact+UWB+Antenna+for+USB+Dongle+Application" TargetMode="External"/><Relationship Id="rId207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228" Type="http://schemas.openxmlformats.org/officeDocument/2006/relationships/hyperlink" Target="http://www.allsubjectjournal.com/archives/2015/vol2/issue4/244" TargetMode="External"/><Relationship Id="rId249" Type="http://schemas.openxmlformats.org/officeDocument/2006/relationships/hyperlink" Target="https://www.ijraset.com/fileserve.php?FID=8795" TargetMode="External"/><Relationship Id="rId414" Type="http://schemas.openxmlformats.org/officeDocument/2006/relationships/hyperlink" Target="https://search.proquest.com/openview/300c2e4b0aa4d1a479c0f27acf853299/1?pq-origsite=gscholar&amp;cbl=2030616" TargetMode="External"/><Relationship Id="rId13" Type="http://schemas.openxmlformats.org/officeDocument/2006/relationships/hyperlink" Target="http://ijsrd.com/Article.php?manuscript=IJSRDV3I70252" TargetMode="External"/><Relationship Id="rId109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260" Type="http://schemas.openxmlformats.org/officeDocument/2006/relationships/hyperlink" Target="http://www.iosrjournals.org/iosr-jece/papers/Vol.%2012%20Issue%203/Version-3/E1203033641.pdf" TargetMode="External"/><Relationship Id="rId281" Type="http://schemas.openxmlformats.org/officeDocument/2006/relationships/hyperlink" Target="http://www.ijetsr.com/images/short_pdf/1521736958_948-953-dyp268_ijetsr.pdf" TargetMode="External"/><Relationship Id="rId316" Type="http://schemas.openxmlformats.org/officeDocument/2006/relationships/hyperlink" Target="http://currentsciences.info/index.php/ctst/article/view/310" TargetMode="External"/><Relationship Id="rId337" Type="http://schemas.openxmlformats.org/officeDocument/2006/relationships/hyperlink" Target="http://www.jetir.org/papers/JETIR1906B20.pdf" TargetMode="External"/><Relationship Id="rId34" Type="http://schemas.openxmlformats.org/officeDocument/2006/relationships/hyperlink" Target="http://www.ijcrt.org/papers/IJCRT1892788.pdf" TargetMode="External"/><Relationship Id="rId55" Type="http://schemas.openxmlformats.org/officeDocument/2006/relationships/hyperlink" Target="http://www.ijariie.com/AdminUploadPdf/A_Review_on_Secure_Auditing_with_Multiuser_Data_Sharing_for_Regenerating_Code_Based_Cloud_Storage_ijariie4006.pdf" TargetMode="External"/><Relationship Id="rId76" Type="http://schemas.openxmlformats.org/officeDocument/2006/relationships/hyperlink" Target="http://ijariie.com/AdminUploadPdf/MICROCONTROLLER_BASED_MAXIMUM_DEMAND_CONTROL_ijariie1977.pdf" TargetMode="External"/><Relationship Id="rId97" Type="http://schemas.openxmlformats.org/officeDocument/2006/relationships/hyperlink" Target="https://www.ijeast.com/papers/57-61,Tesma108,IJEAST.pdf" TargetMode="External"/><Relationship Id="rId120" Type="http://schemas.openxmlformats.org/officeDocument/2006/relationships/hyperlink" Target="https://www.ijarse.com/images/fullpdf/1456229707_43_Research_Paper.pdf" TargetMode="External"/><Relationship Id="rId141" Type="http://schemas.openxmlformats.org/officeDocument/2006/relationships/hyperlink" Target="https://onlinelibrary.wiley.com/doi/full/10.1002/mop.29242" TargetMode="External"/><Relationship Id="rId358" Type="http://schemas.openxmlformats.org/officeDocument/2006/relationships/hyperlink" Target="http://www.ijaconline.com/wp-content/uploads/2019/07/36-Shubhangi-Pansare.pdf" TargetMode="External"/><Relationship Id="rId379" Type="http://schemas.openxmlformats.org/officeDocument/2006/relationships/hyperlink" Target="http://www.jetir.org/view?paper=JETIR1908519" TargetMode="External"/><Relationship Id="rId7" Type="http://schemas.openxmlformats.org/officeDocument/2006/relationships/hyperlink" Target="http://ijariie.com/AdminUploadPdf/SOIL_STABILISATION_USING_FLY_ASH___LIME_ijariie2805.pdf" TargetMode="External"/><Relationship Id="rId162" Type="http://schemas.openxmlformats.org/officeDocument/2006/relationships/hyperlink" Target="http://www.warse.org/IJMA/static/pdf/file/ijma06522016.pdf" TargetMode="External"/><Relationship Id="rId183" Type="http://schemas.openxmlformats.org/officeDocument/2006/relationships/hyperlink" Target="http://ijsrset.com/paper/1443.pdf" TargetMode="External"/><Relationship Id="rId218" Type="http://schemas.openxmlformats.org/officeDocument/2006/relationships/hyperlink" Target="https://www.iupindia.in/1511/Mechanical%20Engineering/The_Effect_of_Tool_Geometry.html" TargetMode="External"/><Relationship Id="rId239" Type="http://schemas.openxmlformats.org/officeDocument/2006/relationships/hyperlink" Target="https://pdfs.semanticscholar.org/af8a/d8a096bf6f4fca524abba512141c2eea7b4e.pdf?_ga=2.144081141.1524573853.1593239540-1766113000.1593239540" TargetMode="External"/><Relationship Id="rId390" Type="http://schemas.openxmlformats.org/officeDocument/2006/relationships/hyperlink" Target="http://www.jetir.org/view?paper=JETIR1907E12" TargetMode="External"/><Relationship Id="rId404" Type="http://schemas.openxmlformats.org/officeDocument/2006/relationships/hyperlink" Target="https://www.rsisinternational.org/journals/ijrsi/digital-library/volume-6-issue-9/39-44.pdf" TargetMode="External"/><Relationship Id="rId425" Type="http://schemas.openxmlformats.org/officeDocument/2006/relationships/hyperlink" Target="http://www.jetir.org/view.php?paper=JETIRAH06045" TargetMode="External"/><Relationship Id="rId250" Type="http://schemas.openxmlformats.org/officeDocument/2006/relationships/hyperlink" Target="https://www.jardcs.org/backissues/abstract.php?archiveid=2723" TargetMode="External"/><Relationship Id="rId271" Type="http://schemas.openxmlformats.org/officeDocument/2006/relationships/hyperlink" Target="javascript:void(0)" TargetMode="External"/><Relationship Id="rId292" Type="http://schemas.openxmlformats.org/officeDocument/2006/relationships/hyperlink" Target="http://www.jetir.org/papers/JETIR1906H23.pdf" TargetMode="External"/><Relationship Id="rId306" Type="http://schemas.openxmlformats.org/officeDocument/2006/relationships/hyperlink" Target="https://www.ripublication.com/ijaerspl2018/ijaerv13n5spl_11.pdf" TargetMode="External"/><Relationship Id="rId24" Type="http://schemas.openxmlformats.org/officeDocument/2006/relationships/hyperlink" Target="https://www.ijcseonline.org/pdf_paper_view.php?paper_id=2177&amp;44-IJCSE-03866.pdf" TargetMode="External"/><Relationship Id="rId45" Type="http://schemas.openxmlformats.org/officeDocument/2006/relationships/hyperlink" Target="https://www.ijeast.com/papers/252-255,Tesma204,IJEAST.pdf" TargetMode="External"/><Relationship Id="rId66" Type="http://schemas.openxmlformats.org/officeDocument/2006/relationships/hyperlink" Target="http://www.ijsrd.com/articles/IJSRDV5I50629.pdf" TargetMode="External"/><Relationship Id="rId87" Type="http://schemas.openxmlformats.org/officeDocument/2006/relationships/hyperlink" Target="http://www.ijctjournal.org/Volume2/Issue1/IJCT-V2I1P7.pdf" TargetMode="External"/><Relationship Id="rId110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131" Type="http://schemas.openxmlformats.org/officeDocument/2006/relationships/hyperlink" Target="https://ijetae.com/files/Volume5Issue9/IJETAE_0915_16.pdf" TargetMode="External"/><Relationship Id="rId327" Type="http://schemas.openxmlformats.org/officeDocument/2006/relationships/hyperlink" Target="https://www.ijrte.org/wp-content/uploads/papers/v8i5/E7103018520.pdf" TargetMode="External"/><Relationship Id="rId348" Type="http://schemas.openxmlformats.org/officeDocument/2006/relationships/hyperlink" Target="http://www.jetir.org/papers/JETIR1906B89.pdf" TargetMode="External"/><Relationship Id="rId369" Type="http://schemas.openxmlformats.org/officeDocument/2006/relationships/hyperlink" Target="https://www.irjet.net/archives/V7/i1/IRJET-V7I1326.pdf" TargetMode="External"/><Relationship Id="rId152" Type="http://schemas.openxmlformats.org/officeDocument/2006/relationships/hyperlink" Target="https://www.ijmot.com/VOL-10-NO-3.aspx" TargetMode="External"/><Relationship Id="rId173" Type="http://schemas.openxmlformats.org/officeDocument/2006/relationships/hyperlink" Target="http://www.newengineeringjournal.in/archives/2016/vol2/issue2/2-3-19" TargetMode="External"/><Relationship Id="rId194" Type="http://schemas.openxmlformats.org/officeDocument/2006/relationships/hyperlink" Target="https://www.ijmter.com/?s=Mobile+Object+Tracking+in+Area+of+Wireless+Sensors+Network" TargetMode="External"/><Relationship Id="rId208" Type="http://schemas.openxmlformats.org/officeDocument/2006/relationships/hyperlink" Target="https://www.iupindia.in/1511/Mechanical%20Engineering/The_Effect_of_Tool_Geometry.html" TargetMode="External"/><Relationship Id="rId229" Type="http://schemas.openxmlformats.org/officeDocument/2006/relationships/hyperlink" Target="https://www.irjet.net/archives/V4/i6/IRJET-V4I6779.pdf" TargetMode="External"/><Relationship Id="rId380" Type="http://schemas.openxmlformats.org/officeDocument/2006/relationships/hyperlink" Target="http://www.ijirst.org/articles/IJIRSTV6I8002.pdf" TargetMode="External"/><Relationship Id="rId415" Type="http://schemas.openxmlformats.org/officeDocument/2006/relationships/hyperlink" Target="https://www.jurnaltribologi.mytribos.org/v24/JT-24-110-125.pdf" TargetMode="External"/><Relationship Id="rId240" Type="http://schemas.openxmlformats.org/officeDocument/2006/relationships/hyperlink" Target="https://www.rijse.com/wp-content/uploads/2017/08/Hybrid-Electric-Tricycle-Project..pdf" TargetMode="External"/><Relationship Id="rId261" Type="http://schemas.openxmlformats.org/officeDocument/2006/relationships/hyperlink" Target="https://www.academia.edu/download/57105666/a_IRJET-V4I12117.pdf" TargetMode="External"/><Relationship Id="rId14" Type="http://schemas.openxmlformats.org/officeDocument/2006/relationships/hyperlink" Target="https://ascelibrary.org/doi/abs/10.1061/(ASCE)HZ.2153-5515.0000332" TargetMode="External"/><Relationship Id="rId35" Type="http://schemas.openxmlformats.org/officeDocument/2006/relationships/hyperlink" Target="http://www.asianssr.org/index.php/ajct/article/view/419/358" TargetMode="External"/><Relationship Id="rId56" Type="http://schemas.openxmlformats.org/officeDocument/2006/relationships/hyperlink" Target="http://www.ijsrd.com/articles/IJSRDV5I50492.pdf" TargetMode="External"/><Relationship Id="rId77" Type="http://schemas.openxmlformats.org/officeDocument/2006/relationships/hyperlink" Target="https://www.irjet.net/archives/V3/i2/IRJET-V3I2116.pdf" TargetMode="External"/><Relationship Id="rId100" Type="http://schemas.openxmlformats.org/officeDocument/2006/relationships/hyperlink" Target="http://ijariie.com/AdminUploadPdf/Web_Image_Search_Using_Attribute_Assisted_Re_Ranking_Model_ijariie1585.pdf" TargetMode="External"/><Relationship Id="rId282" Type="http://schemas.openxmlformats.org/officeDocument/2006/relationships/hyperlink" Target="http://ictactjournals.in/paper/IJME_Vol_4_Iss_1_Paper_5_531_536.pdf" TargetMode="External"/><Relationship Id="rId317" Type="http://schemas.openxmlformats.org/officeDocument/2006/relationships/hyperlink" Target="http://ijariie.com/AdminUploadPdf/EFFECT_OF_SHOULDER_TO_PIN_DIAMETER__D_d__RATIO_ON_TENSILE_STRENGTH_OF_FRICTION_STIR_WELDED_DISSIMILAR_MATERIALS_ijariie8931.pdf" TargetMode="External"/><Relationship Id="rId338" Type="http://schemas.openxmlformats.org/officeDocument/2006/relationships/hyperlink" Target="http://www.jetir.org/papers/JETIR1906B18.pdf" TargetMode="External"/><Relationship Id="rId359" Type="http://schemas.openxmlformats.org/officeDocument/2006/relationships/hyperlink" Target="http://www.ijsdr.org/papers/IJSDR1612007.pdf" TargetMode="External"/><Relationship Id="rId8" Type="http://schemas.openxmlformats.org/officeDocument/2006/relationships/hyperlink" Target="https://pubmed.ncbi.nlm.nih.gov/26901740/" TargetMode="External"/><Relationship Id="rId98" Type="http://schemas.openxmlformats.org/officeDocument/2006/relationships/hyperlink" Target="https://www.ripublication.com/irph/ijwnc16/ijwncv8n1_04.pdf" TargetMode="External"/><Relationship Id="rId121" Type="http://schemas.openxmlformats.org/officeDocument/2006/relationships/hyperlink" Target="http://ijariie.com/AdminUploadPdf/Design_and_Analysis_of_Plastic_Moulding_Die_and_Runner_Shape_Optimization_by_Using_Analytical_Hierarchy_Process_ijariie2799.pdf" TargetMode="External"/><Relationship Id="rId142" Type="http://schemas.openxmlformats.org/officeDocument/2006/relationships/hyperlink" Target="https://onlinelibrary.wiley.com/doi/full/10.1002/mop.29242" TargetMode="External"/><Relationship Id="rId163" Type="http://schemas.openxmlformats.org/officeDocument/2006/relationships/hyperlink" Target="https://mjl.clarivate.com/search-results?issn=0043-2296&amp;hide_exact_match_fl=true&amp;utm_source=mjl&amp;utm_medium=share-by-link&amp;utm_campaign=search-results-share-this-journal" TargetMode="External"/><Relationship Id="rId184" Type="http://schemas.openxmlformats.org/officeDocument/2006/relationships/hyperlink" Target="http://ijariie.com/AdminUploadPdf/A_Review_on_Existing_Opinion_Targets_and_Opinion_Words_Extracting_Methods_from_Online_Reviews_ijariie1538.pdf" TargetMode="External"/><Relationship Id="rId219" Type="http://schemas.openxmlformats.org/officeDocument/2006/relationships/hyperlink" Target="https://www.iupindia.in/1511/Mechanical%20Engineering/The_Effect_of_Tool_Geometry.html" TargetMode="External"/><Relationship Id="rId370" Type="http://schemas.openxmlformats.org/officeDocument/2006/relationships/hyperlink" Target="https://www.irjet.net/archives/V6/i4/IRJET-V6I4810.pdf" TargetMode="External"/><Relationship Id="rId391" Type="http://schemas.openxmlformats.org/officeDocument/2006/relationships/hyperlink" Target="https://www.ijeat.org/wp-content/uploads/papers/v9i1/A9746109119.pdf" TargetMode="External"/><Relationship Id="rId405" Type="http://schemas.openxmlformats.org/officeDocument/2006/relationships/hyperlink" Target="javascript:void(0)" TargetMode="External"/><Relationship Id="rId426" Type="http://schemas.openxmlformats.org/officeDocument/2006/relationships/hyperlink" Target="http://jetir.org/jetir%20ugc%20approval.pdf" TargetMode="External"/><Relationship Id="rId230" Type="http://schemas.openxmlformats.org/officeDocument/2006/relationships/hyperlink" Target="http://ijiet.com/wp-content/uploads/2017/03/20.pdf" TargetMode="External"/><Relationship Id="rId251" Type="http://schemas.openxmlformats.org/officeDocument/2006/relationships/hyperlink" Target="https://www.ijcttjournal.org/archives/ijctt-v51p104" TargetMode="External"/><Relationship Id="rId25" Type="http://schemas.openxmlformats.org/officeDocument/2006/relationships/hyperlink" Target="https://indjst.org/download-article.php?Article_Unique_Id=INDJST7237&amp;Full_Text_Pdf_Download=True" TargetMode="External"/><Relationship Id="rId46" Type="http://schemas.openxmlformats.org/officeDocument/2006/relationships/hyperlink" Target="http://kietijce.org/uploads/KIETIJCE-(Vol.5%20Issue%20-%202)-6.pdf" TargetMode="External"/><Relationship Id="rId67" Type="http://schemas.openxmlformats.org/officeDocument/2006/relationships/hyperlink" Target="http://www.ijifr.com/pdfsave/30-06-2015753V2-E10-038.pdf" TargetMode="External"/><Relationship Id="rId272" Type="http://schemas.openxmlformats.org/officeDocument/2006/relationships/hyperlink" Target="https://link.springer.com/article/10.1007/s42452-019-0264-3" TargetMode="External"/><Relationship Id="rId293" Type="http://schemas.openxmlformats.org/officeDocument/2006/relationships/hyperlink" Target="http://www.ierjournal.org/pupload/vol3iss2/Fuzzy%20Protected%20Privacy%20Based%20Face%20Recognition%20For%20Security%20system.pdf" TargetMode="External"/><Relationship Id="rId307" Type="http://schemas.openxmlformats.org/officeDocument/2006/relationships/hyperlink" Target="https://papers.ssrn.com/sol3/papers.cfm?abstract_id=3328459" TargetMode="External"/><Relationship Id="rId328" Type="http://schemas.openxmlformats.org/officeDocument/2006/relationships/hyperlink" Target="https://www.researchgate.net/publication/340785698_Effect_of_Fillet_Radii_on_Moment_Carrying_Capacity_of_Sinusoidal_Web_Opening_Castellated_Steel_Beams_in_Comparison_with_Hexagonal_Web_Openings" TargetMode="External"/><Relationship Id="rId349" Type="http://schemas.openxmlformats.org/officeDocument/2006/relationships/hyperlink" Target="http://www.jetir.org/papers/JETIR1906B87.pdf" TargetMode="External"/><Relationship Id="rId88" Type="http://schemas.openxmlformats.org/officeDocument/2006/relationships/hyperlink" Target="http://www.ijariie.com/AdminUploadPdf/Image_Fusion_Based_on_Biorthogonal_Wavelet_Transform_Using_Absolute_Maximum_Fusion_Rule_ijariie1366_volume_1_14_page_522_526.pdf" TargetMode="External"/><Relationship Id="rId111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132" Type="http://schemas.openxmlformats.org/officeDocument/2006/relationships/hyperlink" Target="http://www.ijera.com/papers/Vol6_issue5/Part%20-%205/H060505042046.pdf" TargetMode="External"/><Relationship Id="rId153" Type="http://schemas.openxmlformats.org/officeDocument/2006/relationships/hyperlink" Target="http://ijece.iaescore.com/index.php/IJECE/article/view/5767" TargetMode="External"/><Relationship Id="rId174" Type="http://schemas.openxmlformats.org/officeDocument/2006/relationships/hyperlink" Target="http://ijariie.com/AdminUploadPdf/A_SURVEY_ON_SCIENTIFIC_ARTICLE_RECOMMENDATION_ijariie3956.pdf" TargetMode="External"/><Relationship Id="rId195" Type="http://schemas.openxmlformats.org/officeDocument/2006/relationships/hyperlink" Target="http://www.ijmetmr.com/issues/previous-issues/2015-2/june/" TargetMode="External"/><Relationship Id="rId209" Type="http://schemas.openxmlformats.org/officeDocument/2006/relationships/hyperlink" Target="https://www.iupindia.in/1511/Mechanical%20Engineering/The_Effect_of_Tool_Geometry.html" TargetMode="External"/><Relationship Id="rId360" Type="http://schemas.openxmlformats.org/officeDocument/2006/relationships/hyperlink" Target="http://www.iosrjen.org/Papers/Conf.19014-2019/Volume-2/3.%2014-19.pdf" TargetMode="External"/><Relationship Id="rId381" Type="http://schemas.openxmlformats.org/officeDocument/2006/relationships/hyperlink" Target="https://www.eurekaselect.com/168212" TargetMode="External"/><Relationship Id="rId416" Type="http://schemas.openxmlformats.org/officeDocument/2006/relationships/hyperlink" Target="https://www.jurnaltribologi.mytribos.org/v24/JT-24-110-125.pdf" TargetMode="External"/><Relationship Id="rId220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1" Type="http://schemas.openxmlformats.org/officeDocument/2006/relationships/hyperlink" Target="http://www.arresearchpublication.com/images/shortpdf/1490340059_N1047ijeee.pdf" TargetMode="External"/><Relationship Id="rId15" Type="http://schemas.openxmlformats.org/officeDocument/2006/relationships/hyperlink" Target="http://www.ijsrd.com/articles/IJSRDV5I51197.pdf" TargetMode="External"/><Relationship Id="rId36" Type="http://schemas.openxmlformats.org/officeDocument/2006/relationships/hyperlink" Target="https://www.irjet.net/archives/V5/i3/IRJET-V5I3415.pdf" TargetMode="External"/><Relationship Id="rId57" Type="http://schemas.openxmlformats.org/officeDocument/2006/relationships/hyperlink" Target="http://ijariie.com/AdminUploadPdf/MACHINE_LEARNING_AND_DATA_ANALYTICS_APPROACH_TO_FILTER_TEXT_CONTENT_FROM_ONLINE_SOCIAL_NETWORKING_SITE_ijariie8950.pdf" TargetMode="External"/><Relationship Id="rId262" Type="http://schemas.openxmlformats.org/officeDocument/2006/relationships/hyperlink" Target="https://www.academia.edu/download/57105666/a_IRJET-V4I12117.pdf" TargetMode="External"/><Relationship Id="rId283" Type="http://schemas.openxmlformats.org/officeDocument/2006/relationships/hyperlink" Target="https://www.worldwidejournals.com/paripex/fileview/July_2018_1530788068__97.pdf" TargetMode="External"/><Relationship Id="rId318" Type="http://schemas.openxmlformats.org/officeDocument/2006/relationships/hyperlink" Target="http://generalimpactfactor.com/searchissn.php" TargetMode="External"/><Relationship Id="rId339" Type="http://schemas.openxmlformats.org/officeDocument/2006/relationships/hyperlink" Target="http://www.jetir.org/papers/JETIR1906B85.pdf" TargetMode="External"/><Relationship Id="rId78" Type="http://schemas.openxmlformats.org/officeDocument/2006/relationships/hyperlink" Target="https://link.springer.com/chapter/10.1007/978-3-319-53556-2_89" TargetMode="External"/><Relationship Id="rId99" Type="http://schemas.openxmlformats.org/officeDocument/2006/relationships/hyperlink" Target="https://onlinelibrary.wiley.com/doi/abs/10.1002/mop.29619" TargetMode="External"/><Relationship Id="rId101" Type="http://schemas.openxmlformats.org/officeDocument/2006/relationships/hyperlink" Target="http://ijsrd.com/Article.php?manuscript=IJSRDV4I60037" TargetMode="External"/><Relationship Id="rId122" Type="http://schemas.openxmlformats.org/officeDocument/2006/relationships/hyperlink" Target="http://www.ijirset.com/upload/2016/march/155_37_Optimization.pdf" TargetMode="External"/><Relationship Id="rId143" Type="http://schemas.openxmlformats.org/officeDocument/2006/relationships/hyperlink" Target="https://onlinelibrary.wiley.com/doi/abs/10.1002/mop.29351" TargetMode="External"/><Relationship Id="rId164" Type="http://schemas.openxmlformats.org/officeDocument/2006/relationships/hyperlink" Target="https://www.ijarcsse.com/docs/papers/Volume_7/1_January2017/V6I12-0218.pdf" TargetMode="External"/><Relationship Id="rId185" Type="http://schemas.openxmlformats.org/officeDocument/2006/relationships/hyperlink" Target="http://www.ijarse.com/images/fullpdf/1524045976_271IJARSE.pdf" TargetMode="External"/><Relationship Id="rId350" Type="http://schemas.openxmlformats.org/officeDocument/2006/relationships/hyperlink" Target="http://www.jetir.org/papers/JETIR1906B88.pdf" TargetMode="External"/><Relationship Id="rId371" Type="http://schemas.openxmlformats.org/officeDocument/2006/relationships/hyperlink" Target="https://www.irjet.net/archives/V6/i4/IRJET-V6I4205.pdf" TargetMode="External"/><Relationship Id="rId406" Type="http://schemas.openxmlformats.org/officeDocument/2006/relationships/hyperlink" Target="https://www.eprajournals.com/jpanel/upload/816pm_12.Er.%20Saurabh%20Gandhe-3595-1.pdf" TargetMode="External"/><Relationship Id="rId9" Type="http://schemas.openxmlformats.org/officeDocument/2006/relationships/hyperlink" Target="https://www.scirp.org/html/10-9402788_63723.htm" TargetMode="External"/><Relationship Id="rId210" Type="http://schemas.openxmlformats.org/officeDocument/2006/relationships/hyperlink" Target="https://www.iupindia.in/1511/Mechanical%20Engineering/The_Effect_of_Tool_Geometry.html" TargetMode="External"/><Relationship Id="rId392" Type="http://schemas.openxmlformats.org/officeDocument/2006/relationships/hyperlink" Target="http://universalreview.org/gallery/28-feb2019.pdf" TargetMode="External"/><Relationship Id="rId427" Type="http://schemas.openxmlformats.org/officeDocument/2006/relationships/hyperlink" Target="http://www.jetir.org/view.php?paper=JETIRAH06045" TargetMode="External"/><Relationship Id="rId26" Type="http://schemas.openxmlformats.org/officeDocument/2006/relationships/hyperlink" Target="http://ijariie.com/FormDetails.aspx?MenuScriptId=513" TargetMode="External"/><Relationship Id="rId231" Type="http://schemas.openxmlformats.org/officeDocument/2006/relationships/hyperlink" Target="https://www.ijeast.com/papers/57-61,Tesma108,IJEAST.pdf" TargetMode="External"/><Relationship Id="rId252" Type="http://schemas.openxmlformats.org/officeDocument/2006/relationships/hyperlink" Target="https://issuu.com/journalnx/docs/20150422-watermarking" TargetMode="External"/><Relationship Id="rId273" Type="http://schemas.openxmlformats.org/officeDocument/2006/relationships/hyperlink" Target="https://iwaponline.com/wst/article/73/4/955/20378/Removal-of-4-nitrophenol-from-aqueous-solution-by" TargetMode="External"/><Relationship Id="rId294" Type="http://schemas.openxmlformats.org/officeDocument/2006/relationships/hyperlink" Target="https://ieeexplore.ieee.org/document/8478766" TargetMode="External"/><Relationship Id="rId308" Type="http://schemas.openxmlformats.org/officeDocument/2006/relationships/hyperlink" Target="https://dx.doi.org/10.2139/ssrn.3326530" TargetMode="External"/><Relationship Id="rId329" Type="http://schemas.openxmlformats.org/officeDocument/2006/relationships/hyperlink" Target="https://www.researchgate.net/journal/2228-6160_Iranian_Journal_of_Science_and_Technology-Transactions_of_Civil_Engineering" TargetMode="External"/><Relationship Id="rId47" Type="http://schemas.openxmlformats.org/officeDocument/2006/relationships/hyperlink" Target="http://ijariie.com/AdminUploadPdf/Survey_on_Mining_Health_Examination_Records__A_Graph_based_Approach_ijariie3605.pdf" TargetMode="External"/><Relationship Id="rId68" Type="http://schemas.openxmlformats.org/officeDocument/2006/relationships/hyperlink" Target="http://www.ijsrd.com/articles/IJSRDV3I90254.pdf" TargetMode="External"/><Relationship Id="rId89" Type="http://schemas.openxmlformats.org/officeDocument/2006/relationships/hyperlink" Target="http://ijsetr.org/wp-content/uploads/2015/10/IJSETR-VOL-4-ISSUE-10-3385-3387.pdf" TargetMode="External"/><Relationship Id="rId112" Type="http://schemas.openxmlformats.org/officeDocument/2006/relationships/hyperlink" Target="https://www.iupindia.in/1511/Mechanical%20Engineering/The_Effect_of_Tool_Geometry.html" TargetMode="External"/><Relationship Id="rId133" Type="http://schemas.openxmlformats.org/officeDocument/2006/relationships/hyperlink" Target="http://ijariie.com/AdminUploadPdf/A_REVIEW_ON_ENERGY_EFFICIENT_LOAD_BALANCING_TECHNIQUES_FOR_SECURE_AND_RELIBLE_CLOUD_ECOSYSTEM_ijariie1576.pdf" TargetMode="External"/><Relationship Id="rId154" Type="http://schemas.openxmlformats.org/officeDocument/2006/relationships/hyperlink" Target="http://www.jpier.org/PIERC/pier.php?paper=15092303" TargetMode="External"/><Relationship Id="rId175" Type="http://schemas.openxmlformats.org/officeDocument/2006/relationships/hyperlink" Target="http://www.ijraset.com/fileserve.php?FID=8011" TargetMode="External"/><Relationship Id="rId340" Type="http://schemas.openxmlformats.org/officeDocument/2006/relationships/hyperlink" Target="https://www.ijiert.org/paper-details.php?paper_id=141580" TargetMode="External"/><Relationship Id="rId361" Type="http://schemas.openxmlformats.org/officeDocument/2006/relationships/hyperlink" Target="http://nebula.wsimg.com/7b9014e442739f05a08208b44b79426b?AccessKeyId=DFB1BA3CED7E7997D5B1&amp;disposition=0&amp;alloworigin=1" TargetMode="External"/><Relationship Id="rId196" Type="http://schemas.openxmlformats.org/officeDocument/2006/relationships/hyperlink" Target="https://www.ijmter.com/special_issues/dispersion-a-bottleneck-in-optical-fiber-communication/" TargetMode="External"/><Relationship Id="rId200" Type="http://schemas.openxmlformats.org/officeDocument/2006/relationships/hyperlink" Target="https://www.ijareeie.com/upload/2015/july/91_Design.pdf" TargetMode="External"/><Relationship Id="rId382" Type="http://schemas.openxmlformats.org/officeDocument/2006/relationships/hyperlink" Target="https://csvtujournal.in/index.php/rjet/article/view/60" TargetMode="External"/><Relationship Id="rId417" Type="http://schemas.openxmlformats.org/officeDocument/2006/relationships/hyperlink" Target="http://search.proquest.com/openview/300c2e4b0aa4d1a479c0f27acf853299/1?pq-origsite=gscholar&amp;cbl=2030616" TargetMode="External"/><Relationship Id="rId16" Type="http://schemas.openxmlformats.org/officeDocument/2006/relationships/hyperlink" Target="http://www.ijsrd.com/articles/IJSRDV6I70274.pdf" TargetMode="External"/><Relationship Id="rId221" Type="http://schemas.openxmlformats.org/officeDocument/2006/relationships/hyperlink" Target="http://www.ijreat.org/Papers%202015/Issue15/IJREATV3I3015.pdf" TargetMode="External"/><Relationship Id="rId242" Type="http://schemas.openxmlformats.org/officeDocument/2006/relationships/hyperlink" Target="http://www.arresearchpublication.com/images/shortpdf/1490340059_N1047ijeee.pdf" TargetMode="External"/><Relationship Id="rId263" Type="http://schemas.openxmlformats.org/officeDocument/2006/relationships/hyperlink" Target="https://ijesc.org/articles-in-press.php?msg=1&amp;page=article" TargetMode="External"/><Relationship Id="rId284" Type="http://schemas.openxmlformats.org/officeDocument/2006/relationships/hyperlink" Target="http://ijsart.com/Content/PDFDocuments/IJSARTV4I724315.pdf" TargetMode="External"/><Relationship Id="rId319" Type="http://schemas.openxmlformats.org/officeDocument/2006/relationships/hyperlink" Target="http://ijariie.com/AdminUploadPdf/OPTIMIZATION_OF_PROCESS_PARAMETERS_OF_BURNISHING_OPERATATION_OF_EN_31MATERIALUSING_TAGUCHI_METHOD_ijariie8944.pdf" TargetMode="External"/><Relationship Id="rId37" Type="http://schemas.openxmlformats.org/officeDocument/2006/relationships/hyperlink" Target="http://ijcrt.org/download.php?file=IJCRT1892890.pdf" TargetMode="External"/><Relationship Id="rId58" Type="http://schemas.openxmlformats.org/officeDocument/2006/relationships/hyperlink" Target="http://ijariie.com/AdminUploadPdf/Privacy_Preserving_Ranked_Multi_Keyword_Search_for_Multiple_Data_Owners_in_Cloud_Computing_ijariie1612.pdf" TargetMode="External"/><Relationship Id="rId79" Type="http://schemas.openxmlformats.org/officeDocument/2006/relationships/hyperlink" Target="https://www.irjet.net/archives/V3/i6/IRJET-V3I6209.pdf" TargetMode="External"/><Relationship Id="rId102" Type="http://schemas.openxmlformats.org/officeDocument/2006/relationships/hyperlink" Target="http://pca.ac.in/departmentPage.aspx?page=eqc" TargetMode="External"/><Relationship Id="rId123" Type="http://schemas.openxmlformats.org/officeDocument/2006/relationships/hyperlink" Target="http://generalimpactfactor.com/searchissn.php" TargetMode="External"/><Relationship Id="rId144" Type="http://schemas.openxmlformats.org/officeDocument/2006/relationships/hyperlink" Target="https://onlinelibrary.wiley.com/doi/abs/10.1002/mop.29351" TargetMode="External"/><Relationship Id="rId330" Type="http://schemas.openxmlformats.org/officeDocument/2006/relationships/hyperlink" Target="https://www.researchgate.net/publication/330719510_Strength_and_Durability_Study_of_Concrete_Structures_Using_Aramid-Fiber-Reinforced_Polymer" TargetMode="External"/><Relationship Id="rId90" Type="http://schemas.openxmlformats.org/officeDocument/2006/relationships/hyperlink" Target="http://ijareeie.com/upload/2015/june/9_Performance_NEW.pdf" TargetMode="External"/><Relationship Id="rId165" Type="http://schemas.openxmlformats.org/officeDocument/2006/relationships/hyperlink" Target="http://ijariie.com/AdminUploadPdf/A_REVIEW_ON_SENTIMENT_ANALYSIS_USING_JOINT_SEGMENTATION_AND_CLASSIFICATION_AS_COMBINE_FUNCTION__ijariie3947.pdf" TargetMode="External"/><Relationship Id="rId186" Type="http://schemas.openxmlformats.org/officeDocument/2006/relationships/hyperlink" Target="http://ijariie.com/AdminUploadPdf/A_Survey_on_Types_of_Noise_and_Image_Denoising_Techniques_docx_ijariie2509.pdf" TargetMode="External"/><Relationship Id="rId351" Type="http://schemas.openxmlformats.org/officeDocument/2006/relationships/hyperlink" Target="http://www.jetir.org/papers/JETIR1906E20.pdf" TargetMode="External"/><Relationship Id="rId372" Type="http://schemas.openxmlformats.org/officeDocument/2006/relationships/hyperlink" Target="http://www.ijsrd.com/articles/IJSRDV7I30584.pdf" TargetMode="External"/><Relationship Id="rId393" Type="http://schemas.openxmlformats.org/officeDocument/2006/relationships/hyperlink" Target="http://universalreview.org/gallery/28-feb2019.pdf" TargetMode="External"/><Relationship Id="rId407" Type="http://schemas.openxmlformats.org/officeDocument/2006/relationships/hyperlink" Target="https://www.eprajournals.com/jpanel/upload/816pm_12.Er.%20Saurabh%20Gandhe-3595-1.pdf" TargetMode="External"/><Relationship Id="rId428" Type="http://schemas.openxmlformats.org/officeDocument/2006/relationships/hyperlink" Target="https://www.tandfonline.com/doi/full/10.1080/10426914.2020.1743848" TargetMode="External"/><Relationship Id="rId211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32" Type="http://schemas.openxmlformats.org/officeDocument/2006/relationships/hyperlink" Target="http://citeseerx.ist.psu.edu/viewdoc/download?doi=10.1.1.739.8731&amp;rep=rep1&amp;type=pdf" TargetMode="External"/><Relationship Id="rId253" Type="http://schemas.openxmlformats.org/officeDocument/2006/relationships/hyperlink" Target="http://ijsrd.com/Article.php?manuscript=IJSRDV5I10241" TargetMode="External"/><Relationship Id="rId274" Type="http://schemas.openxmlformats.org/officeDocument/2006/relationships/hyperlink" Target="https://www.ijresm.com/Vol.2_2019/Vol2_Iss2_February19/IJRESM_V2_I2_117.pdf" TargetMode="External"/><Relationship Id="rId295" Type="http://schemas.openxmlformats.org/officeDocument/2006/relationships/hyperlink" Target="http://www.jetir.org/papers/JETIR1904396" TargetMode="External"/><Relationship Id="rId309" Type="http://schemas.openxmlformats.org/officeDocument/2006/relationships/hyperlink" Target="http://www.ijrat.org/" TargetMode="External"/><Relationship Id="rId27" Type="http://schemas.openxmlformats.org/officeDocument/2006/relationships/hyperlink" Target="http://inpressco.com/wp-content/uploads/2014/12/Paper504038-4040.pdf" TargetMode="External"/><Relationship Id="rId48" Type="http://schemas.openxmlformats.org/officeDocument/2006/relationships/hyperlink" Target="http://ijariie.com/AdminUploadPdf/A_Review_on_Feature_Selection_Data_Stream_Mining_in_Big_Data_ijariie3942.pdf" TargetMode="External"/><Relationship Id="rId69" Type="http://schemas.openxmlformats.org/officeDocument/2006/relationships/hyperlink" Target="http://www.journal4research.org/articles/J4RV1I11008.pdf" TargetMode="External"/><Relationship Id="rId113" Type="http://schemas.openxmlformats.org/officeDocument/2006/relationships/hyperlink" Target="http://generalimpactfactor.com/searchissn.php" TargetMode="External"/><Relationship Id="rId134" Type="http://schemas.openxmlformats.org/officeDocument/2006/relationships/hyperlink" Target="http://ijariie.com/AdminUploadPdf/A_REVIEW_ON_ENERGY_EFFICIENT_LOAD_BALANCING_TECHNIQUES_FOR_SECURE_AND_RELIBLE_CLOUD_ECOSYSTEM_ijariie1576.pdf" TargetMode="External"/><Relationship Id="rId320" Type="http://schemas.openxmlformats.org/officeDocument/2006/relationships/hyperlink" Target="http://ijariie.com/AdminUploadPdf/Investigation_of_WEDM_Process_Parameter_for_Surface_Roughness_and_MRR_of_ASTM_A633_Grade_E_ijariie8919.pdf" TargetMode="External"/><Relationship Id="rId80" Type="http://schemas.openxmlformats.org/officeDocument/2006/relationships/hyperlink" Target="https://link.springer.com/conference/icatsa" TargetMode="External"/><Relationship Id="rId155" Type="http://schemas.openxmlformats.org/officeDocument/2006/relationships/hyperlink" Target="https://www.ijmter.com/published_special_issues/07-02-2015/design-of-coplanar-integrated-triband-microstrip-antenna-with-koch-structure-using-cad-feko.pdf" TargetMode="External"/><Relationship Id="rId176" Type="http://schemas.openxmlformats.org/officeDocument/2006/relationships/hyperlink" Target="http://www.j-asc.com/gallery/24-june-775.pdf" TargetMode="External"/><Relationship Id="rId197" Type="http://schemas.openxmlformats.org/officeDocument/2006/relationships/hyperlink" Target="http://www.jpier.org/PIERL/pier.php?paper=15081901" TargetMode="External"/><Relationship Id="rId341" Type="http://schemas.openxmlformats.org/officeDocument/2006/relationships/hyperlink" Target="http://www.jetir.org/papers/JETIR1906B37.pdf" TargetMode="External"/><Relationship Id="rId362" Type="http://schemas.openxmlformats.org/officeDocument/2006/relationships/hyperlink" Target="https://www.irjet.net/archives/V6/i4/IRJET-V6I41234.pdf" TargetMode="External"/><Relationship Id="rId383" Type="http://schemas.openxmlformats.org/officeDocument/2006/relationships/hyperlink" Target="http://sersc.org/journals/index.php/IJAST/article/view/18226/9257" TargetMode="External"/><Relationship Id="rId418" Type="http://schemas.openxmlformats.org/officeDocument/2006/relationships/hyperlink" Target="https://search.proquest.com/openview/300c2e4b0aa4d1a479c0f27acf853299/1?pq-origsite=gscholar&amp;cbl=2030616" TargetMode="External"/><Relationship Id="rId201" Type="http://schemas.openxmlformats.org/officeDocument/2006/relationships/hyperlink" Target="https://www.ijmter.com/published-papers/volume-2/issue-11/survey-of-moving-object-detection/" TargetMode="External"/><Relationship Id="rId222" Type="http://schemas.openxmlformats.org/officeDocument/2006/relationships/hyperlink" Target="http://www.ijreat.org/Papers%202015/Issue15/IJREATV3I3015.pdf" TargetMode="External"/><Relationship Id="rId243" Type="http://schemas.openxmlformats.org/officeDocument/2006/relationships/hyperlink" Target="https://www.rijse.com/wp-content/uploads/2017/08/Intelligent-Grid-Control-System.pdf" TargetMode="External"/><Relationship Id="rId264" Type="http://schemas.openxmlformats.org/officeDocument/2006/relationships/hyperlink" Target="https://ijesc.org/articles-in-press.php?msg=1&amp;page=article" TargetMode="External"/><Relationship Id="rId285" Type="http://schemas.openxmlformats.org/officeDocument/2006/relationships/hyperlink" Target="https://www.worldwidejournals.com/paripex/article/features-extraction-of-eyes-using-artificial-neural-network-ann/MTE1OTU=/?is=1" TargetMode="External"/><Relationship Id="rId17" Type="http://schemas.openxmlformats.org/officeDocument/2006/relationships/hyperlink" Target="http://www.ijsrd.com/articles/IJSRDV6I70290.pdf" TargetMode="External"/><Relationship Id="rId38" Type="http://schemas.openxmlformats.org/officeDocument/2006/relationships/hyperlink" Target="http://ijcrt.org/download.php?file=IJCRT1892817.pdf" TargetMode="External"/><Relationship Id="rId59" Type="http://schemas.openxmlformats.org/officeDocument/2006/relationships/hyperlink" Target="http://ijariie.com/AdminUploadPdf/A_Review_on_Cluster_Creation_for_High_Dimensional_Discrete_Data_And_Pattern_Based_Anomalous_Topic_Discovery_ijariie3713.pdf" TargetMode="External"/><Relationship Id="rId103" Type="http://schemas.openxmlformats.org/officeDocument/2006/relationships/hyperlink" Target="http://ijariie.com/Default.aspx" TargetMode="External"/><Relationship Id="rId124" Type="http://schemas.openxmlformats.org/officeDocument/2006/relationships/hyperlink" Target="http://generalimpactfactor.com/searchissn.php" TargetMode="External"/><Relationship Id="rId310" Type="http://schemas.openxmlformats.org/officeDocument/2006/relationships/hyperlink" Target="https://dx.doi.org/10.2139/ssrn.3328445" TargetMode="External"/><Relationship Id="rId70" Type="http://schemas.openxmlformats.org/officeDocument/2006/relationships/hyperlink" Target="http://ijariie.com/AdminUploadPdf/GSM_BASED_DISTRIBUTION_TRANSFORMER_MONITORING_AND_CONTROLLING_SYSTEM_ijariie1748.pdf" TargetMode="External"/><Relationship Id="rId91" Type="http://schemas.openxmlformats.org/officeDocument/2006/relationships/hyperlink" Target="http://www.ijettjournal.org/archive/ijett-v48p275" TargetMode="External"/><Relationship Id="rId145" Type="http://schemas.openxmlformats.org/officeDocument/2006/relationships/hyperlink" Target="https://issuu.com/warse/docs/ijma03442015" TargetMode="External"/><Relationship Id="rId166" Type="http://schemas.openxmlformats.org/officeDocument/2006/relationships/hyperlink" Target="http://ijiet.com/wp-content/uploads/2017/03/20.pdf" TargetMode="External"/><Relationship Id="rId187" Type="http://schemas.openxmlformats.org/officeDocument/2006/relationships/hyperlink" Target="http://ijariie.com/AdminUploadPdf/A_Survey_Paper_on_Different_Speech_Compression_Techniques_ijariie3157.pdf" TargetMode="External"/><Relationship Id="rId331" Type="http://schemas.openxmlformats.org/officeDocument/2006/relationships/hyperlink" Target="http://www.ijcrt.org/papers/IJCRT2004576.pdf" TargetMode="External"/><Relationship Id="rId352" Type="http://schemas.openxmlformats.org/officeDocument/2006/relationships/hyperlink" Target="http://www.jetir.org/papers/JETIR1906B46.pdf" TargetMode="External"/><Relationship Id="rId373" Type="http://schemas.openxmlformats.org/officeDocument/2006/relationships/hyperlink" Target="http://www.internationaljournalssrg.org/IJEEE/2019/Volume6-Issue4/IJEEE-V6I4P102.pdf" TargetMode="External"/><Relationship Id="rId394" Type="http://schemas.openxmlformats.org/officeDocument/2006/relationships/hyperlink" Target="https://www.researchjourney.net/specialissues.php" TargetMode="External"/><Relationship Id="rId408" Type="http://schemas.openxmlformats.org/officeDocument/2006/relationships/hyperlink" Target="javascript:void(0)" TargetMode="External"/><Relationship Id="rId429" Type="http://schemas.openxmlformats.org/officeDocument/2006/relationships/hyperlink" Target="http://www.ijariie.com/AdminUploadPdf/Experimental_review_on_EN_47_Leaf_Spring__amp__E_Glass_Fiber_with_Epoxy_Resin_Hardner_Based_unidirection_laminated_Composite_Leaf_Spring_ijariie10710.pdf" TargetMode="External"/><Relationship Id="rId1" Type="http://schemas.openxmlformats.org/officeDocument/2006/relationships/hyperlink" Target="https://link.springer.com/article/10.1007/s40999-017-0178-7" TargetMode="External"/><Relationship Id="rId212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33" Type="http://schemas.openxmlformats.org/officeDocument/2006/relationships/hyperlink" Target="https://iarjset.com/upload/2016/si/ICAME-16/IARJSET-ICAME%2024.pdf" TargetMode="External"/><Relationship Id="rId254" Type="http://schemas.openxmlformats.org/officeDocument/2006/relationships/hyperlink" Target="https://www.indianjournals.com/ijor.aspx?target=ijor:ijpot&amp;volume=11&amp;issue=2&amp;article=030" TargetMode="External"/><Relationship Id="rId28" Type="http://schemas.openxmlformats.org/officeDocument/2006/relationships/hyperlink" Target="http://ijariie.com/FormDetails.aspx?MenuScriptId=496" TargetMode="External"/><Relationship Id="rId49" Type="http://schemas.openxmlformats.org/officeDocument/2006/relationships/hyperlink" Target="https://www.irjet.net/archives/V4/i6/IRJET-V4I6779.pdf" TargetMode="External"/><Relationship Id="rId114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75" Type="http://schemas.openxmlformats.org/officeDocument/2006/relationships/hyperlink" Target="https://www.sciencedirect.com/science/article/pii/S1018363917303161" TargetMode="External"/><Relationship Id="rId296" Type="http://schemas.openxmlformats.org/officeDocument/2006/relationships/hyperlink" Target="https://www.sciencedirect.com/science/article/pii/S1110016818301613" TargetMode="External"/><Relationship Id="rId300" Type="http://schemas.openxmlformats.org/officeDocument/2006/relationships/hyperlink" Target="https://portal.issn.org/respurce/issn/2394-6423" TargetMode="External"/><Relationship Id="rId60" Type="http://schemas.openxmlformats.org/officeDocument/2006/relationships/hyperlink" Target="https://vdocuments.mx/privacy-preservation-for-high-dimensional-data-using-abstract-in-recent-days.html" TargetMode="External"/><Relationship Id="rId81" Type="http://schemas.openxmlformats.org/officeDocument/2006/relationships/hyperlink" Target="https://www.irjet.net/archives/V3/i6/IRJET-V3I6209.pdf" TargetMode="External"/><Relationship Id="rId135" Type="http://schemas.openxmlformats.org/officeDocument/2006/relationships/hyperlink" Target="http://www.ijcstjournal.org/volume-4/issue-3/IJCST-V4I3P11.pdf" TargetMode="External"/><Relationship Id="rId156" Type="http://schemas.openxmlformats.org/officeDocument/2006/relationships/hyperlink" Target="http://inpressco.com/aes-256-key-secured-fpga-communication-using-bluetooth-xbee/" TargetMode="External"/><Relationship Id="rId177" Type="http://schemas.openxmlformats.org/officeDocument/2006/relationships/hyperlink" Target="http://www.j-asc.com/gallery/13-june-762.pdf" TargetMode="External"/><Relationship Id="rId198" Type="http://schemas.openxmlformats.org/officeDocument/2006/relationships/hyperlink" Target="http://www.jpier.org/PIERL/pier.php?paper=15081901" TargetMode="External"/><Relationship Id="rId321" Type="http://schemas.openxmlformats.org/officeDocument/2006/relationships/hyperlink" Target="http://ijariie.com/FormDetails.aspx?MenuScriptId=107784" TargetMode="External"/><Relationship Id="rId342" Type="http://schemas.openxmlformats.org/officeDocument/2006/relationships/hyperlink" Target="http://www.jetir.org/papers/JETIR1903634.pdf" TargetMode="External"/><Relationship Id="rId363" Type="http://schemas.openxmlformats.org/officeDocument/2006/relationships/hyperlink" Target="https://www.irjet.net/archives/V6/i4/IRJET-V6I4738.pdf" TargetMode="External"/><Relationship Id="rId384" Type="http://schemas.openxmlformats.org/officeDocument/2006/relationships/hyperlink" Target="https://www.eurekaselect.com/166703/article" TargetMode="External"/><Relationship Id="rId419" Type="http://schemas.openxmlformats.org/officeDocument/2006/relationships/hyperlink" Target="http://eds.yildiz.edu.tr/journal-of-thermal-engineering/ArticleInPress" TargetMode="External"/><Relationship Id="rId202" Type="http://schemas.openxmlformats.org/officeDocument/2006/relationships/hyperlink" Target="http://citeseerx.ist.psu.edu/viewdoc/download?doi=10.1.1.739.8731&amp;rep=rep1&amp;type=pdf" TargetMode="External"/><Relationship Id="rId223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4" Type="http://schemas.openxmlformats.org/officeDocument/2006/relationships/hyperlink" Target="https://www.rijse.com/wp-content/uploads/2017/08/Wireless-Monitoring-And-Controlling-System-Using-Android-Application.pdf" TargetMode="External"/><Relationship Id="rId430" Type="http://schemas.openxmlformats.org/officeDocument/2006/relationships/printerSettings" Target="../printerSettings/printerSettings2.bin"/><Relationship Id="rId18" Type="http://schemas.openxmlformats.org/officeDocument/2006/relationships/hyperlink" Target="http://www.ijsrd.com/articles/IJSRDV6I100114.pdf" TargetMode="External"/><Relationship Id="rId39" Type="http://schemas.openxmlformats.org/officeDocument/2006/relationships/hyperlink" Target="http://www.ijcea.com/wp-content/uploads/2018/04/18_CRC.pdf" TargetMode="External"/><Relationship Id="rId265" Type="http://schemas.openxmlformats.org/officeDocument/2006/relationships/hyperlink" Target="http://ijsrd.com/Article.php?manuscript=IJSRDV5I10241" TargetMode="External"/><Relationship Id="rId286" Type="http://schemas.openxmlformats.org/officeDocument/2006/relationships/hyperlink" Target="https://www.ijream.org/papers/ICRTET0061.pdf" TargetMode="External"/><Relationship Id="rId50" Type="http://schemas.openxmlformats.org/officeDocument/2006/relationships/hyperlink" Target="http://ijariie.com/AdminUploadPdf/Connecting_Social_Media_to_Ecommerce__Cold_Start_Product_Recommendation_using_Micro_blogging_Information_ijariie4091.pdf" TargetMode="External"/><Relationship Id="rId104" Type="http://schemas.openxmlformats.org/officeDocument/2006/relationships/hyperlink" Target="https://www.google.com/url?sa=t&amp;source=web&amp;rct=j&amp;url=https://iarjset.com/upload/2016/si/ICAME-16/IARJSET-ICAME%252058.pdf&amp;ved=2ahUKEwjc8pLcj8_qAhU9IbcAHS-0DKoQFjAAegQIBBAB&amp;usg=AOvVaw1lQWwBPXOUMGtJbfsVXO3_" TargetMode="External"/><Relationship Id="rId125" Type="http://schemas.openxmlformats.org/officeDocument/2006/relationships/hyperlink" Target="http://ijariie.com/AdminUploadPdf/MECHANICAL_POWER_AMPLIFIER__WORKING_ON_A_CAPSTAN_PRINCIPLE_ijariie2948.pdf" TargetMode="External"/><Relationship Id="rId146" Type="http://schemas.openxmlformats.org/officeDocument/2006/relationships/hyperlink" Target="https://www.ijmter.com/?s=Compact+UWB+Antenna+for+USB+Dongle+Application" TargetMode="External"/><Relationship Id="rId167" Type="http://schemas.openxmlformats.org/officeDocument/2006/relationships/hyperlink" Target="http://ijariie.com/AdminUploadPdf/Adaptive_Replication_Management_in_HDFS_based_on_similarity_based_prediction_Techniques_ijariie4182.pdf" TargetMode="External"/><Relationship Id="rId188" Type="http://schemas.openxmlformats.org/officeDocument/2006/relationships/hyperlink" Target="https://ijaems.com/detail/high-efficiency-led-drivers-a-review/" TargetMode="External"/><Relationship Id="rId311" Type="http://schemas.openxmlformats.org/officeDocument/2006/relationships/hyperlink" Target="http://ijamtes.org/gallery/168.%20sep%20ijmte%20-%20cw.pdf" TargetMode="External"/><Relationship Id="rId332" Type="http://schemas.openxmlformats.org/officeDocument/2006/relationships/hyperlink" Target="http://ijrar.org/download1.php?file=IJRAR2004252.pdf" TargetMode="External"/><Relationship Id="rId353" Type="http://schemas.openxmlformats.org/officeDocument/2006/relationships/hyperlink" Target="http://www.jetir.org/papers/JETIR1906B74.pdf" TargetMode="External"/><Relationship Id="rId374" Type="http://schemas.openxmlformats.org/officeDocument/2006/relationships/hyperlink" Target="http://ijariie.com/FormDetails.aspx?MenuScriptId=149230" TargetMode="External"/><Relationship Id="rId395" Type="http://schemas.openxmlformats.org/officeDocument/2006/relationships/hyperlink" Target="https://www.researchjourney.net/specialissues.php" TargetMode="External"/><Relationship Id="rId409" Type="http://schemas.openxmlformats.org/officeDocument/2006/relationships/hyperlink" Target="https://www.eprajournals.com/jpanel/upload/816pm_12.Er.%20Saurabh%20Gandhe-3595-1.pdf" TargetMode="External"/><Relationship Id="rId71" Type="http://schemas.openxmlformats.org/officeDocument/2006/relationships/hyperlink" Target="http://ijariie.com/AdminUploadPdf/Monitoring_Parameters_Of_Wind_Turbine_Using_Wireless_Communication_ijariie1735.pdf" TargetMode="External"/><Relationship Id="rId92" Type="http://schemas.openxmlformats.org/officeDocument/2006/relationships/hyperlink" Target="https://www.ijmetmr.com/" TargetMode="External"/><Relationship Id="rId213" Type="http://schemas.openxmlformats.org/officeDocument/2006/relationships/hyperlink" Target="http://www.ijreat.org/Papers%202015/Issue15/IJREATV3I3015.pdf" TargetMode="External"/><Relationship Id="rId234" Type="http://schemas.openxmlformats.org/officeDocument/2006/relationships/hyperlink" Target="https://iarjset.com/upload/2016/si/ICAME-16/IARJSET-ICAME%2024.pdf" TargetMode="External"/><Relationship Id="rId420" Type="http://schemas.openxmlformats.org/officeDocument/2006/relationships/hyperlink" Target="http://generalimpactfactor.com/searchissn.php" TargetMode="External"/><Relationship Id="rId2" Type="http://schemas.openxmlformats.org/officeDocument/2006/relationships/hyperlink" Target="https://link.springer.com/content/pdf/10.1007/s40091-018-0208-y.pdf" TargetMode="External"/><Relationship Id="rId29" Type="http://schemas.openxmlformats.org/officeDocument/2006/relationships/hyperlink" Target="https://scholar.google.nl/citations?view_op=view_citation&amp;hl=en&amp;user=BZisvcwAAAAJ&amp;citation_for_view=BZisvcwAAAAJ:LkGwnXOMwfcC" TargetMode="External"/><Relationship Id="rId255" Type="http://schemas.openxmlformats.org/officeDocument/2006/relationships/hyperlink" Target="http://ijirt.org/master/publishedpaper/IJIRT144400_PAPER.pdf" TargetMode="External"/><Relationship Id="rId276" Type="http://schemas.openxmlformats.org/officeDocument/2006/relationships/hyperlink" Target="http://www.ijsrd.com/articles/IJSRDV6I70274.pdf" TargetMode="External"/><Relationship Id="rId297" Type="http://schemas.openxmlformats.org/officeDocument/2006/relationships/hyperlink" Target="http://ijeecs.iaescore.com/index.php/IJEECS/article/view/9368" TargetMode="External"/><Relationship Id="rId40" Type="http://schemas.openxmlformats.org/officeDocument/2006/relationships/hyperlink" Target="https://www.irjet.net/archives/V5/i3/IRJET-V5I3289.pdf" TargetMode="External"/><Relationship Id="rId115" Type="http://schemas.openxmlformats.org/officeDocument/2006/relationships/hyperlink" Target="https://www.academia.edu/13871568/Design_and_enhancement_of_Rear_Under-Run_Protection_Device_for_15_Tonne_Capacity_HCV" TargetMode="External"/><Relationship Id="rId136" Type="http://schemas.openxmlformats.org/officeDocument/2006/relationships/hyperlink" Target="http://www.ijsrd.com/articles/IJSRDV4I40281.pdf" TargetMode="External"/><Relationship Id="rId157" Type="http://schemas.openxmlformats.org/officeDocument/2006/relationships/hyperlink" Target="https://www.ijareeie.com/upload/2015/july/91_Design.pdf" TargetMode="External"/><Relationship Id="rId178" Type="http://schemas.openxmlformats.org/officeDocument/2006/relationships/hyperlink" Target="http://j-asc.com/gallery/18-june-770.pdf" TargetMode="External"/><Relationship Id="rId301" Type="http://schemas.openxmlformats.org/officeDocument/2006/relationships/hyperlink" Target="http://www.mibmparidnya.in/index.php/PARIDNYA/article/view/132064" TargetMode="External"/><Relationship Id="rId322" Type="http://schemas.openxmlformats.org/officeDocument/2006/relationships/hyperlink" Target="http://ijariie.com/AdminUploadPdf/PROCESS_PARAMETERS_OPTIMIZATION_IN_FSW_PROCESS_USING_TAGUCHI_METHOD_ijariie8924.pdf" TargetMode="External"/><Relationship Id="rId343" Type="http://schemas.openxmlformats.org/officeDocument/2006/relationships/hyperlink" Target="https://app.box.com/s/wpl2zhut6ts8vyz4bj3qvu1zs2jcgsic" TargetMode="External"/><Relationship Id="rId364" Type="http://schemas.openxmlformats.org/officeDocument/2006/relationships/hyperlink" Target="https://www.irjet.net/archives/V6/i3/IRJET-V6I31308.pdf" TargetMode="External"/><Relationship Id="rId61" Type="http://schemas.openxmlformats.org/officeDocument/2006/relationships/hyperlink" Target="http://www.ijariie.com/AdminUploadPdf/AN_IMPLEMENTATION_OF_BODY_SENSOR_BASED_SLEEP_POSTURE_PREDICTION_FOR_HEALTH_MONITORING__ijariie7800.pdf" TargetMode="External"/><Relationship Id="rId82" Type="http://schemas.openxmlformats.org/officeDocument/2006/relationships/hyperlink" Target="https://www.irjet.net/archives/V3/i6/IRJET-V3I6209.pdf" TargetMode="External"/><Relationship Id="rId199" Type="http://schemas.openxmlformats.org/officeDocument/2006/relationships/hyperlink" Target="https://www.ijmter.com/published_special_issues/07-02-2015/design-of-coplanar-integrated-triband-microstrip-antenna-with-koch-structure-using-cad-feko.pdf" TargetMode="External"/><Relationship Id="rId203" Type="http://schemas.openxmlformats.org/officeDocument/2006/relationships/hyperlink" Target="http://ijariie.com/Default.aspx" TargetMode="External"/><Relationship Id="rId385" Type="http://schemas.openxmlformats.org/officeDocument/2006/relationships/hyperlink" Target="https://onlinelibrary.wiley.com/doi/abs/10.1002/dac.4120" TargetMode="External"/><Relationship Id="rId19" Type="http://schemas.openxmlformats.org/officeDocument/2006/relationships/hyperlink" Target="https://link.springer.com/journal/12205" TargetMode="External"/><Relationship Id="rId224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5" Type="http://schemas.openxmlformats.org/officeDocument/2006/relationships/hyperlink" Target="http://www.ijsrd.com/articles/IJSRDV5I110185.pdf" TargetMode="External"/><Relationship Id="rId266" Type="http://schemas.openxmlformats.org/officeDocument/2006/relationships/hyperlink" Target="http://www.ijariie.com/AdminUploadPdf/Investigation_on_EN_47_Leaf_Spring___E_Glass_Fiber_with_Epoxy_Resin_Hardner_Based_unidirection_laminated_Composite_Leaf_Spring_ijariie5809.pdf" TargetMode="External"/><Relationship Id="rId287" Type="http://schemas.openxmlformats.org/officeDocument/2006/relationships/hyperlink" Target="https://www.sciencedirect.com/science/article/abs/pii/S1570870518305195" TargetMode="External"/><Relationship Id="rId410" Type="http://schemas.openxmlformats.org/officeDocument/2006/relationships/hyperlink" Target="https://www.eprajournals.com/jpanel/upload/816pm_12.Er.%20Saurabh%20Gandhe-3595-1.pdf" TargetMode="External"/><Relationship Id="rId30" Type="http://schemas.openxmlformats.org/officeDocument/2006/relationships/hyperlink" Target="http://www.warse.org/IJATCSE/static/pdf/file/ijatcse01442015.pdf" TargetMode="External"/><Relationship Id="rId105" Type="http://schemas.openxmlformats.org/officeDocument/2006/relationships/hyperlink" Target="https://iarjset.com/upload/2016/si/ICAME-16/IARJSET-ICAME%2020.pdf" TargetMode="External"/><Relationship Id="rId126" Type="http://schemas.openxmlformats.org/officeDocument/2006/relationships/hyperlink" Target="http://ijariie.com/AdminUploadPdf/%E2%80%9CDESIGN_A_GUARD_TO_AVOID_THE_TEMPERATURE_LOSS_DURING_MANIPULATION%E2%80%9D_ijariie2524.pdf" TargetMode="External"/><Relationship Id="rId147" Type="http://schemas.openxmlformats.org/officeDocument/2006/relationships/hyperlink" Target="https://www.ijmter.com/?s=Mobile+Object+Tracking+in+Area+of+Wireless+Sensors+Network" TargetMode="External"/><Relationship Id="rId168" Type="http://schemas.openxmlformats.org/officeDocument/2006/relationships/hyperlink" Target="http://citeseerx.ist.psu.edu/viewdoc/download?doi=10.1.1.739.8731&amp;rep=rep1&amp;type=pdf" TargetMode="External"/><Relationship Id="rId312" Type="http://schemas.openxmlformats.org/officeDocument/2006/relationships/hyperlink" Target="http://ijamtes.org/gallery/168.%20sep%20ijmte%20-%20cw.pdf" TargetMode="External"/><Relationship Id="rId333" Type="http://schemas.openxmlformats.org/officeDocument/2006/relationships/hyperlink" Target="http://ijrar.org/download1.php?file=IJRAR19L1424.pdf" TargetMode="External"/><Relationship Id="rId354" Type="http://schemas.openxmlformats.org/officeDocument/2006/relationships/hyperlink" Target="http://www.ijaconline.com/wp-content/uploads/2019/07/40-Miss.-Ashwini-B.-Shete.pdf" TargetMode="External"/><Relationship Id="rId51" Type="http://schemas.openxmlformats.org/officeDocument/2006/relationships/hyperlink" Target="https://www.ijesc.org/upload/1c215c92d67a2b149dce90b00c55dc2e.Cross-Site%20Cold-Start%20Product%20Recommendation%20for%20Social%20Media%20and%20E-Commerce%20Websites.pdf" TargetMode="External"/><Relationship Id="rId72" Type="http://schemas.openxmlformats.org/officeDocument/2006/relationships/hyperlink" Target="http://ijariie.com/AdminUploadPdf/POWER_GENERATION_THROUGH_WIND_CREATED_BY_MOVING_TRAIN_ijariie1767.pdf" TargetMode="External"/><Relationship Id="rId93" Type="http://schemas.openxmlformats.org/officeDocument/2006/relationships/hyperlink" Target="http://www.cosmosimpactfactor.com/" TargetMode="External"/><Relationship Id="rId189" Type="http://schemas.openxmlformats.org/officeDocument/2006/relationships/hyperlink" Target="https://iarjset.com/upload/2016/april-16/IARJSET%204.pdf" TargetMode="External"/><Relationship Id="rId375" Type="http://schemas.openxmlformats.org/officeDocument/2006/relationships/hyperlink" Target="https://www.ijrte.org/wp-content/uploads/papers/v8i5/C5858098319.pdf" TargetMode="External"/><Relationship Id="rId396" Type="http://schemas.openxmlformats.org/officeDocument/2006/relationships/hyperlink" Target="https://www.researchjourney.net/specialissues.php" TargetMode="External"/><Relationship Id="rId3" Type="http://schemas.openxmlformats.org/officeDocument/2006/relationships/hyperlink" Target="https://pdfs.semanticscholar.org/af8a/d8a096bf6f4fca524abba512141c2eea7b4e.pdf?_ga=2.144081141.1524573853.1593239540-1766113000.1593239540" TargetMode="External"/><Relationship Id="rId214" Type="http://schemas.openxmlformats.org/officeDocument/2006/relationships/hyperlink" Target="http://www.ijreat.org/Papers%202015/Issue15/IJREATV3I3015.pdf" TargetMode="External"/><Relationship Id="rId235" Type="http://schemas.openxmlformats.org/officeDocument/2006/relationships/hyperlink" Target="https://iarjset.com/upload/2016/si/ICAME-16/IARJSET-ICAME%2024.pdf" TargetMode="External"/><Relationship Id="rId256" Type="http://schemas.openxmlformats.org/officeDocument/2006/relationships/hyperlink" Target="http://www.ijariie.com/AdminUploadPdf/Investigation_on_EN_47_Leaf_Spring___E_Glass_Fiber_with_Epoxy_Resin_Hardner_Based_unidirection_laminated_Composite_Leaf_Spring_ijariie5809.pdf" TargetMode="External"/><Relationship Id="rId277" Type="http://schemas.openxmlformats.org/officeDocument/2006/relationships/hyperlink" Target="http://www.ijsrd.com/articles/IJSRDV6I70290.pdf" TargetMode="External"/><Relationship Id="rId298" Type="http://schemas.openxmlformats.org/officeDocument/2006/relationships/hyperlink" Target="http://www.ijcea.com/data-linkages-using-clustering-tree/" TargetMode="External"/><Relationship Id="rId400" Type="http://schemas.openxmlformats.org/officeDocument/2006/relationships/hyperlink" Target="https://zenodo.org/record/3542729" TargetMode="External"/><Relationship Id="rId421" Type="http://schemas.openxmlformats.org/officeDocument/2006/relationships/hyperlink" Target="http://ijariie.com/AdminUploadPdf/EFFECT_OF_ENTRY_MATERIAL_ON_SURFACE_ROUGHNESS_IN_DRILLING_PROCESS_OF_PRINTED_CIRCUIT_BOARD_USING_TAGUCHI_DESIGN_METHOD_ijariie10575.pdf" TargetMode="External"/><Relationship Id="rId116" Type="http://schemas.openxmlformats.org/officeDocument/2006/relationships/hyperlink" Target="http://www.ijstm.com/images/short_pdf/1429900984_P117-123.pdf" TargetMode="External"/><Relationship Id="rId137" Type="http://schemas.openxmlformats.org/officeDocument/2006/relationships/hyperlink" Target="http://www.ijsrd.com/articles/IJSRDV4I40281.pdf" TargetMode="External"/><Relationship Id="rId158" Type="http://schemas.openxmlformats.org/officeDocument/2006/relationships/hyperlink" Target="https://www.ijmter.com/published-papers/volume-2/issue-11/survey-of-moving-object-detection/" TargetMode="External"/><Relationship Id="rId302" Type="http://schemas.openxmlformats.org/officeDocument/2006/relationships/hyperlink" Target="https://publications.waset.org/abstracts/search?q=Mahesh%20S.%20Harne" TargetMode="External"/><Relationship Id="rId323" Type="http://schemas.openxmlformats.org/officeDocument/2006/relationships/hyperlink" Target="http://ijariie.com/FormDetails.aspx?MenuScriptId=107809" TargetMode="External"/><Relationship Id="rId344" Type="http://schemas.openxmlformats.org/officeDocument/2006/relationships/hyperlink" Target="http://www.jetir.org/papers/JETIR1903634.pdf" TargetMode="External"/><Relationship Id="rId20" Type="http://schemas.openxmlformats.org/officeDocument/2006/relationships/hyperlink" Target="https://link.springer.com/article/10.1007/s12205-016-0101-9" TargetMode="External"/><Relationship Id="rId41" Type="http://schemas.openxmlformats.org/officeDocument/2006/relationships/hyperlink" Target="http://ijariie.com/AdminUploadPdf/A_Review_on_Spam_Detection_in_Social_Media_Networks_ijariie2527.pdf" TargetMode="External"/><Relationship Id="rId62" Type="http://schemas.openxmlformats.org/officeDocument/2006/relationships/hyperlink" Target="http://ijeecs.iaescore.com/index.php/IJEECS/article/viewFile/5989/5324" TargetMode="External"/><Relationship Id="rId83" Type="http://schemas.openxmlformats.org/officeDocument/2006/relationships/hyperlink" Target="https://ijaems.com/detail/distortion-analysis-of-cmos-based-analog-circuits/" TargetMode="External"/><Relationship Id="rId179" Type="http://schemas.openxmlformats.org/officeDocument/2006/relationships/hyperlink" Target="http://www.ijarse.com/images/fullpdf/1524045976_271IJARSE.pdf" TargetMode="External"/><Relationship Id="rId365" Type="http://schemas.openxmlformats.org/officeDocument/2006/relationships/hyperlink" Target="http://ijariie.com/FormDetails.aspx?MenuScriptId=149245" TargetMode="External"/><Relationship Id="rId386" Type="http://schemas.openxmlformats.org/officeDocument/2006/relationships/hyperlink" Target="http://www.jetir.org/view?paper=W" TargetMode="External"/><Relationship Id="rId190" Type="http://schemas.openxmlformats.org/officeDocument/2006/relationships/hyperlink" Target="https://www.ijireeice.com/upload/2016/april-16/IJIREEICE%2019.pdf" TargetMode="External"/><Relationship Id="rId204" Type="http://schemas.openxmlformats.org/officeDocument/2006/relationships/hyperlink" Target="http://ijariie.com/Default.aspx" TargetMode="External"/><Relationship Id="rId225" Type="http://schemas.openxmlformats.org/officeDocument/2006/relationships/hyperlink" Target="http://ijariie.com/AdminUploadPdf/Static____Dynamic_analysis_of_EN_47_Leaf_Spring___E_Glass_Fiber_with_Epoxy_Resin_Hardner_Based_unidirection_laminated_Composite_Leaf_Spring_IJARIIE1207_volume_1_13_page_70_75.pdf" TargetMode="External"/><Relationship Id="rId246" Type="http://schemas.openxmlformats.org/officeDocument/2006/relationships/hyperlink" Target="https://www.irjet.net/archives/V4/i7/IRJET-V4I7398.pdf" TargetMode="External"/><Relationship Id="rId267" Type="http://schemas.openxmlformats.org/officeDocument/2006/relationships/hyperlink" Target="http://www.ijariie.com/AdminUploadPdf/Investigation_on_EN_47_Leaf_Spring___E_Glass_Fiber_with_Epoxy_Resin_Hardner_Based_unidirection_laminated_Composite_Leaf_Spring_ijariie5809.pdf" TargetMode="External"/><Relationship Id="rId288" Type="http://schemas.openxmlformats.org/officeDocument/2006/relationships/hyperlink" Target="https://www.ijream.org/papers/ICRTET0060.pdf" TargetMode="External"/><Relationship Id="rId411" Type="http://schemas.openxmlformats.org/officeDocument/2006/relationships/hyperlink" Target="https://www.inderscience.com/info/inarticle.php?artid=104661" TargetMode="External"/><Relationship Id="rId106" Type="http://schemas.openxmlformats.org/officeDocument/2006/relationships/hyperlink" Target="https://iarjset.com/upload/2016/si/ICAME-16/IARJSET-ICAME%2024.pdf" TargetMode="External"/><Relationship Id="rId127" Type="http://schemas.openxmlformats.org/officeDocument/2006/relationships/hyperlink" Target="http://www.educationjournal.org/download/40/1-4-16-532.pdf" TargetMode="External"/><Relationship Id="rId313" Type="http://schemas.openxmlformats.org/officeDocument/2006/relationships/hyperlink" Target="https://www.ripublication.com/ijaerspl2018/ijaerv13n5spl_11.pdf" TargetMode="External"/><Relationship Id="rId10" Type="http://schemas.openxmlformats.org/officeDocument/2006/relationships/hyperlink" Target="https://scholar.google.co.in/scholar?oi=bibs&amp;cluster=2541462147323391358&amp;btnI=1&amp;hl=en" TargetMode="External"/><Relationship Id="rId31" Type="http://schemas.openxmlformats.org/officeDocument/2006/relationships/hyperlink" Target="http://ijsrset.com/paper/1443.pdf" TargetMode="External"/><Relationship Id="rId52" Type="http://schemas.openxmlformats.org/officeDocument/2006/relationships/hyperlink" Target="http://ijariie.com/AdminUploadPdf/efficient_mining_techniques_for_transaction_handling_in_high_utility_itemsets_ijariie4063.pdf" TargetMode="External"/><Relationship Id="rId73" Type="http://schemas.openxmlformats.org/officeDocument/2006/relationships/hyperlink" Target="http://v4i2.ardigitech.in/Robust%20harmonics%20mitigation.pdf" TargetMode="External"/><Relationship Id="rId94" Type="http://schemas.openxmlformats.org/officeDocument/2006/relationships/hyperlink" Target="https://www.ijsr.net/archive/v6i6/ART20174186.pdf" TargetMode="External"/><Relationship Id="rId148" Type="http://schemas.openxmlformats.org/officeDocument/2006/relationships/hyperlink" Target="http://www.ijmetmr.com/issues/previous-issues/2015-2/june/" TargetMode="External"/><Relationship Id="rId169" Type="http://schemas.openxmlformats.org/officeDocument/2006/relationships/hyperlink" Target="http://www.warse.org/IJMA/archives/archivesDetiles/?heading=Volume%205%20No.2%20(2016)" TargetMode="External"/><Relationship Id="rId334" Type="http://schemas.openxmlformats.org/officeDocument/2006/relationships/hyperlink" Target="http://www.ijcrt.org/papers/IJCRT2004356.pdf" TargetMode="External"/><Relationship Id="rId355" Type="http://schemas.openxmlformats.org/officeDocument/2006/relationships/hyperlink" Target="http://www.jetir.org/papers/JETIR1906L99.pdf" TargetMode="External"/><Relationship Id="rId376" Type="http://schemas.openxmlformats.org/officeDocument/2006/relationships/hyperlink" Target="https://zenodo.org/record/3778005" TargetMode="External"/><Relationship Id="rId397" Type="http://schemas.openxmlformats.org/officeDocument/2006/relationships/hyperlink" Target="https://www.researchjourney.net/specialissues.php" TargetMode="External"/><Relationship Id="rId4" Type="http://schemas.openxmlformats.org/officeDocument/2006/relationships/hyperlink" Target="https://www.scirp.org/journal/paperinformation.aspx?paperid=64217" TargetMode="External"/><Relationship Id="rId180" Type="http://schemas.openxmlformats.org/officeDocument/2006/relationships/hyperlink" Target="http://ijariie.com/AdminUploadPdf/A_Survey_on_Types_of_Noise_and_Image_Denoising_Techniques_docx_ijariie2509.pdf" TargetMode="External"/><Relationship Id="rId215" Type="http://schemas.openxmlformats.org/officeDocument/2006/relationships/hyperlink" Target="http://ijariie.com/AdminUploadPdf/PROCESS_EVALUATION_OF_MILK_PRODUCT_MANUFACTURING_INDUSTRY_FOR_IMPROVING_EFFICIENCY_AND_UTILIZATION_OF_PRODUCTION_LINE_ijariie1188_volume_1_13_page_57_62.pdf" TargetMode="External"/><Relationship Id="rId236" Type="http://schemas.openxmlformats.org/officeDocument/2006/relationships/hyperlink" Target="https://www.ijarse.com/images/fullpdf/1456229707_43_Research_Paper.pdf" TargetMode="External"/><Relationship Id="rId257" Type="http://schemas.openxmlformats.org/officeDocument/2006/relationships/hyperlink" Target="http://www.mecs-press.net/ijwmt/ijwmt-v7-n4/IJWMT-V7-N4-6.pdf" TargetMode="External"/><Relationship Id="rId278" Type="http://schemas.openxmlformats.org/officeDocument/2006/relationships/hyperlink" Target="http://www.ijsrd.com/articles/IJSRDV6I100114.pdf" TargetMode="External"/><Relationship Id="rId401" Type="http://schemas.openxmlformats.org/officeDocument/2006/relationships/hyperlink" Target="https://www.rsisinternational.org/journals/ijrsi/digital-library/volume-6-issue-9/39-44.pdf" TargetMode="External"/><Relationship Id="rId422" Type="http://schemas.openxmlformats.org/officeDocument/2006/relationships/hyperlink" Target="http://ijariie.com/AdminUploadPdf/PROCESS_PARAMETER_OPTIMIZATION_IN_DRILLING_PROCESS_OF_PRINTED_CIRCUIT_BOARD_USING_TAGUCHI_METHOD_ijariie10574.pdf" TargetMode="External"/><Relationship Id="rId303" Type="http://schemas.openxmlformats.org/officeDocument/2006/relationships/hyperlink" Target="https://doi.org/10.1007/s11668-018-0526-1" TargetMode="External"/><Relationship Id="rId42" Type="http://schemas.openxmlformats.org/officeDocument/2006/relationships/hyperlink" Target="http://ijariie.com/AdminUploadPdf/A_Review_on_Existing_Opinion_Targets_and_Opinion_Words_Extracting_Methods_from_Online_Reviews_ijariie1538.pdf" TargetMode="External"/><Relationship Id="rId84" Type="http://schemas.openxmlformats.org/officeDocument/2006/relationships/hyperlink" Target="http://www.ijmetmr.com/oljuly2016/BhavanaPujari-SheetalSGundal-61.pdf" TargetMode="External"/><Relationship Id="rId138" Type="http://schemas.openxmlformats.org/officeDocument/2006/relationships/hyperlink" Target="http://www.ijcstjournal.org/volume-4/issue-3/IJCST-V4I3P11.pdf" TargetMode="External"/><Relationship Id="rId345" Type="http://schemas.openxmlformats.org/officeDocument/2006/relationships/hyperlink" Target="https://app.box.com/s/wpl2zhut6ts8vyz4bj3qvu1zs2jcgsic" TargetMode="External"/><Relationship Id="rId387" Type="http://schemas.openxmlformats.org/officeDocument/2006/relationships/hyperlink" Target="https://www.grdjournals.com/uploads/article/GRDJE/V05/I01/0017/GRDJEV05I010017.pdf" TargetMode="External"/><Relationship Id="rId191" Type="http://schemas.openxmlformats.org/officeDocument/2006/relationships/hyperlink" Target="https://www.ijarcce.com/upload/2016/april-16/IJARCCE%202.pdf" TargetMode="External"/><Relationship Id="rId205" Type="http://schemas.openxmlformats.org/officeDocument/2006/relationships/hyperlink" Target="http://ijariie.com/Default.aspx" TargetMode="External"/><Relationship Id="rId247" Type="http://schemas.openxmlformats.org/officeDocument/2006/relationships/hyperlink" Target="https://www.ripublication.com/ijaer17/ijaerv12n9_29.pdf" TargetMode="External"/><Relationship Id="rId412" Type="http://schemas.openxmlformats.org/officeDocument/2006/relationships/hyperlink" Target="https://www.jurnaltribologi.mytribos.org/v24/JT-24-110-125.pdf" TargetMode="External"/><Relationship Id="rId107" Type="http://schemas.openxmlformats.org/officeDocument/2006/relationships/hyperlink" Target="http://generalimpactfactor.com/searchissn.php" TargetMode="External"/><Relationship Id="rId289" Type="http://schemas.openxmlformats.org/officeDocument/2006/relationships/hyperlink" Target="https://www.ijeat.org/published-in-year-2018/" TargetMode="External"/><Relationship Id="rId11" Type="http://schemas.openxmlformats.org/officeDocument/2006/relationships/hyperlink" Target="http://103.53.42.157/index.php/ijecs/article/view/3148" TargetMode="External"/><Relationship Id="rId53" Type="http://schemas.openxmlformats.org/officeDocument/2006/relationships/hyperlink" Target="http://www.ijsrd.com/articles/IJSRDV5I50526.pdf" TargetMode="External"/><Relationship Id="rId149" Type="http://schemas.openxmlformats.org/officeDocument/2006/relationships/hyperlink" Target="https://www.ijmter.com/special_issues/dispersion-a-bottleneck-in-optical-fiber-communication/" TargetMode="External"/><Relationship Id="rId314" Type="http://schemas.openxmlformats.org/officeDocument/2006/relationships/hyperlink" Target="https://papers.ssrn.com/sol3/papers.cfm?abstract_id=3328459" TargetMode="External"/><Relationship Id="rId356" Type="http://schemas.openxmlformats.org/officeDocument/2006/relationships/hyperlink" Target="http://www.j-asc.com/gallery/163-june-2019.pdf" TargetMode="External"/><Relationship Id="rId398" Type="http://schemas.openxmlformats.org/officeDocument/2006/relationships/hyperlink" Target="https://www.researchjourney.net/specialissues.php" TargetMode="External"/><Relationship Id="rId95" Type="http://schemas.openxmlformats.org/officeDocument/2006/relationships/hyperlink" Target="http://www.ijirset.com/" TargetMode="External"/><Relationship Id="rId160" Type="http://schemas.openxmlformats.org/officeDocument/2006/relationships/hyperlink" Target="http://www.warse.org/IJMA/archives/archivesDetiles/?heading=Volume%205%20No.2%20(2016)" TargetMode="External"/><Relationship Id="rId216" Type="http://schemas.openxmlformats.org/officeDocument/2006/relationships/hyperlink" Target="http://generalimpactfactor.com/searchissn.php" TargetMode="External"/><Relationship Id="rId423" Type="http://schemas.openxmlformats.org/officeDocument/2006/relationships/hyperlink" Target="http://ijariie.com/FormDetails.aspx?MenuScriptId=138423" TargetMode="External"/><Relationship Id="rId258" Type="http://schemas.openxmlformats.org/officeDocument/2006/relationships/hyperlink" Target="https://www.oldcitypublishing.com/journals/ahswn-home/ahswn-issue-contents/ahswn-volume-40-number-1-2-2018/ahswn-40-1-2-p-119-143/" TargetMode="External"/><Relationship Id="rId22" Type="http://schemas.openxmlformats.org/officeDocument/2006/relationships/hyperlink" Target="https://scholar.google.nl/citations?view_op=view_citation&amp;hl=en&amp;user=BZisvcwAAAAJ&amp;citation_for_view=BZisvcwAAAAJ:LkGwnXOMwfcC" TargetMode="External"/><Relationship Id="rId64" Type="http://schemas.openxmlformats.org/officeDocument/2006/relationships/hyperlink" Target="http://ijariie.com/AdminUploadPdf/Adaptive_Replication_Management_in_HDFS_based_on_similarity_based_prediction_Techniques_ijariie4182.pdf" TargetMode="External"/><Relationship Id="rId118" Type="http://schemas.openxmlformats.org/officeDocument/2006/relationships/hyperlink" Target="http://www.allsubjectjournal.com/vol2/issue3/PartG/72.html" TargetMode="External"/><Relationship Id="rId325" Type="http://schemas.openxmlformats.org/officeDocument/2006/relationships/hyperlink" Target="http://ijariie.com/AdminUploadPdf/OPTIMIZATION_OF_PROCESS_PARAMETERS_OF_BURNISHING_OPERATATION_OF_EN_31MATERIALUSING_TAGUCHI_METHOD_ijariie8944.pdf" TargetMode="External"/><Relationship Id="rId367" Type="http://schemas.openxmlformats.org/officeDocument/2006/relationships/hyperlink" Target="https://www.irjet.net/archives/V7/i1/IRJET-V7I1358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9"/>
  <sheetViews>
    <sheetView topLeftCell="A443" zoomScale="78" zoomScaleNormal="78" workbookViewId="0">
      <selection activeCell="C446" sqref="C446"/>
    </sheetView>
  </sheetViews>
  <sheetFormatPr defaultColWidth="24.1796875" defaultRowHeight="14.5" x14ac:dyDescent="0.35"/>
  <cols>
    <col min="1" max="1" width="13.54296875" customWidth="1"/>
    <col min="2" max="2" width="12.08984375" customWidth="1"/>
    <col min="10" max="10" width="24.1796875" style="1"/>
  </cols>
  <sheetData>
    <row r="1" spans="1:11" ht="37.5" customHeight="1" x14ac:dyDescent="0.35">
      <c r="C1" s="37" t="s">
        <v>5</v>
      </c>
      <c r="D1" s="37"/>
      <c r="E1" s="37"/>
      <c r="F1" s="37"/>
      <c r="G1" s="37"/>
      <c r="H1" s="37"/>
      <c r="I1" s="37"/>
    </row>
    <row r="2" spans="1:11" s="2" customFormat="1" ht="14.5" customHeight="1" x14ac:dyDescent="0.35">
      <c r="C2" s="16" t="s">
        <v>0</v>
      </c>
      <c r="D2" s="17" t="s">
        <v>1</v>
      </c>
      <c r="E2" s="17" t="s">
        <v>2</v>
      </c>
      <c r="F2" s="16" t="s">
        <v>3</v>
      </c>
      <c r="G2" s="16" t="s">
        <v>4</v>
      </c>
      <c r="H2" s="16" t="s">
        <v>6</v>
      </c>
      <c r="I2" s="18" t="s">
        <v>7</v>
      </c>
      <c r="J2" s="19"/>
      <c r="K2" s="20"/>
    </row>
    <row r="3" spans="1:11" ht="43.5" x14ac:dyDescent="0.35">
      <c r="A3" t="s">
        <v>1424</v>
      </c>
      <c r="B3" t="s">
        <v>1425</v>
      </c>
      <c r="C3" s="21"/>
      <c r="D3" s="22"/>
      <c r="E3" s="22"/>
      <c r="F3" s="21"/>
      <c r="G3" s="21"/>
      <c r="H3" s="21"/>
      <c r="I3" s="3" t="s">
        <v>8</v>
      </c>
      <c r="J3" s="3" t="s">
        <v>9</v>
      </c>
      <c r="K3" s="4" t="s">
        <v>10</v>
      </c>
    </row>
    <row r="4" spans="1:11" ht="56" x14ac:dyDescent="0.35">
      <c r="A4" s="40">
        <v>1</v>
      </c>
      <c r="B4" s="5">
        <v>1</v>
      </c>
      <c r="C4" s="5" t="s">
        <v>11</v>
      </c>
      <c r="D4" s="5" t="s">
        <v>12</v>
      </c>
      <c r="E4" s="5" t="s">
        <v>13</v>
      </c>
      <c r="F4" s="6" t="s">
        <v>14</v>
      </c>
      <c r="G4" s="7" t="s">
        <v>183</v>
      </c>
      <c r="H4" s="6" t="s">
        <v>15</v>
      </c>
      <c r="I4" s="9" t="s">
        <v>16</v>
      </c>
      <c r="J4" s="6"/>
      <c r="K4" s="8" t="s">
        <v>1392</v>
      </c>
    </row>
    <row r="5" spans="1:11" ht="42" x14ac:dyDescent="0.35">
      <c r="A5" s="40">
        <v>2</v>
      </c>
      <c r="B5" s="5">
        <v>2</v>
      </c>
      <c r="C5" s="5" t="s">
        <v>17</v>
      </c>
      <c r="D5" s="5" t="s">
        <v>18</v>
      </c>
      <c r="E5" s="5" t="s">
        <v>13</v>
      </c>
      <c r="F5" s="6" t="s">
        <v>19</v>
      </c>
      <c r="G5" s="7" t="s">
        <v>183</v>
      </c>
      <c r="H5" s="6" t="s">
        <v>20</v>
      </c>
      <c r="I5" s="10" t="s">
        <v>21</v>
      </c>
      <c r="J5" s="9"/>
      <c r="K5" s="8" t="s">
        <v>1396</v>
      </c>
    </row>
    <row r="6" spans="1:11" ht="70" x14ac:dyDescent="0.35">
      <c r="A6" s="40">
        <v>3</v>
      </c>
      <c r="B6" s="5">
        <v>3</v>
      </c>
      <c r="C6" s="5" t="s">
        <v>22</v>
      </c>
      <c r="D6" s="5" t="s">
        <v>23</v>
      </c>
      <c r="E6" s="5" t="s">
        <v>13</v>
      </c>
      <c r="F6" s="6" t="s">
        <v>24</v>
      </c>
      <c r="G6" s="7" t="s">
        <v>183</v>
      </c>
      <c r="H6" s="6" t="s">
        <v>1190</v>
      </c>
      <c r="I6" s="10" t="s">
        <v>25</v>
      </c>
      <c r="J6" s="9"/>
      <c r="K6" s="8" t="s">
        <v>1392</v>
      </c>
    </row>
    <row r="7" spans="1:11" ht="42" x14ac:dyDescent="0.35">
      <c r="A7" s="40">
        <v>4</v>
      </c>
      <c r="B7" s="5">
        <v>4</v>
      </c>
      <c r="C7" s="5" t="s">
        <v>26</v>
      </c>
      <c r="D7" s="5" t="s">
        <v>27</v>
      </c>
      <c r="E7" s="5" t="s">
        <v>13</v>
      </c>
      <c r="F7" s="6" t="s">
        <v>28</v>
      </c>
      <c r="G7" s="7" t="s">
        <v>183</v>
      </c>
      <c r="H7" s="6" t="s">
        <v>29</v>
      </c>
      <c r="I7" s="10" t="s">
        <v>30</v>
      </c>
      <c r="J7" s="9"/>
      <c r="K7" s="8" t="s">
        <v>1392</v>
      </c>
    </row>
    <row r="8" spans="1:11" ht="56" x14ac:dyDescent="0.35">
      <c r="A8" s="40">
        <v>5</v>
      </c>
      <c r="B8" s="5">
        <v>5</v>
      </c>
      <c r="C8" s="5" t="s">
        <v>31</v>
      </c>
      <c r="D8" s="5" t="s">
        <v>32</v>
      </c>
      <c r="E8" s="5" t="s">
        <v>13</v>
      </c>
      <c r="F8" s="6" t="s">
        <v>33</v>
      </c>
      <c r="G8" s="7" t="s">
        <v>183</v>
      </c>
      <c r="H8" s="6" t="s">
        <v>34</v>
      </c>
      <c r="I8" s="6" t="s">
        <v>35</v>
      </c>
      <c r="J8" s="9"/>
      <c r="K8" s="8" t="s">
        <v>1392</v>
      </c>
    </row>
    <row r="9" spans="1:11" ht="126.5" x14ac:dyDescent="0.35">
      <c r="A9" s="40">
        <v>6</v>
      </c>
      <c r="B9" s="5">
        <v>6</v>
      </c>
      <c r="C9" s="5" t="s">
        <v>36</v>
      </c>
      <c r="D9" s="5" t="s">
        <v>37</v>
      </c>
      <c r="E9" s="5" t="s">
        <v>13</v>
      </c>
      <c r="F9" s="6" t="s">
        <v>38</v>
      </c>
      <c r="G9" s="7" t="s">
        <v>183</v>
      </c>
      <c r="H9" s="6" t="s">
        <v>39</v>
      </c>
      <c r="I9" s="6"/>
      <c r="J9" s="9" t="s">
        <v>40</v>
      </c>
      <c r="K9" s="8" t="s">
        <v>1396</v>
      </c>
    </row>
    <row r="10" spans="1:11" ht="56" x14ac:dyDescent="0.35">
      <c r="A10" s="40">
        <v>7</v>
      </c>
      <c r="B10" s="5">
        <v>7</v>
      </c>
      <c r="C10" s="5" t="s">
        <v>41</v>
      </c>
      <c r="D10" s="5" t="s">
        <v>12</v>
      </c>
      <c r="E10" s="5" t="s">
        <v>13</v>
      </c>
      <c r="F10" s="6" t="s">
        <v>42</v>
      </c>
      <c r="G10" s="7" t="s">
        <v>183</v>
      </c>
      <c r="H10" s="6" t="s">
        <v>43</v>
      </c>
      <c r="I10" s="9"/>
      <c r="J10" s="6" t="s">
        <v>44</v>
      </c>
      <c r="K10" s="8" t="s">
        <v>1396</v>
      </c>
    </row>
    <row r="11" spans="1:11" ht="42.5" x14ac:dyDescent="0.35">
      <c r="A11" s="40">
        <v>8</v>
      </c>
      <c r="B11" s="5">
        <v>8</v>
      </c>
      <c r="C11" s="5" t="s">
        <v>45</v>
      </c>
      <c r="D11" s="5" t="s">
        <v>12</v>
      </c>
      <c r="E11" s="5" t="s">
        <v>13</v>
      </c>
      <c r="F11" s="6" t="s">
        <v>46</v>
      </c>
      <c r="G11" s="7" t="s">
        <v>183</v>
      </c>
      <c r="H11" s="6" t="s">
        <v>47</v>
      </c>
      <c r="I11" s="10"/>
      <c r="J11" s="9" t="s">
        <v>1191</v>
      </c>
      <c r="K11" s="8" t="s">
        <v>1396</v>
      </c>
    </row>
    <row r="12" spans="1:11" ht="56.5" x14ac:dyDescent="0.35">
      <c r="A12" s="40">
        <v>9</v>
      </c>
      <c r="B12" s="5">
        <v>9</v>
      </c>
      <c r="C12" s="5" t="s">
        <v>48</v>
      </c>
      <c r="D12" s="5" t="s">
        <v>1192</v>
      </c>
      <c r="E12" s="5" t="s">
        <v>13</v>
      </c>
      <c r="F12" s="6" t="s">
        <v>49</v>
      </c>
      <c r="G12" s="7" t="s">
        <v>183</v>
      </c>
      <c r="H12" s="6" t="s">
        <v>50</v>
      </c>
      <c r="I12" s="10"/>
      <c r="J12" s="9" t="s">
        <v>51</v>
      </c>
      <c r="K12" s="8" t="s">
        <v>1396</v>
      </c>
    </row>
    <row r="13" spans="1:11" ht="56.5" x14ac:dyDescent="0.35">
      <c r="A13" s="40">
        <v>10</v>
      </c>
      <c r="B13" s="5">
        <v>10</v>
      </c>
      <c r="C13" s="5" t="s">
        <v>48</v>
      </c>
      <c r="D13" s="5" t="s">
        <v>1193</v>
      </c>
      <c r="E13" s="5" t="s">
        <v>13</v>
      </c>
      <c r="F13" s="6" t="s">
        <v>49</v>
      </c>
      <c r="G13" s="7" t="s">
        <v>183</v>
      </c>
      <c r="H13" s="6" t="s">
        <v>50</v>
      </c>
      <c r="I13" s="10"/>
      <c r="J13" s="9" t="s">
        <v>51</v>
      </c>
      <c r="K13" s="8" t="s">
        <v>1396</v>
      </c>
    </row>
    <row r="14" spans="1:11" ht="56.5" x14ac:dyDescent="0.35">
      <c r="A14" s="40">
        <v>11</v>
      </c>
      <c r="B14" s="5">
        <v>11</v>
      </c>
      <c r="C14" s="5" t="s">
        <v>48</v>
      </c>
      <c r="D14" s="5" t="s">
        <v>1194</v>
      </c>
      <c r="E14" s="5" t="s">
        <v>13</v>
      </c>
      <c r="F14" s="6" t="s">
        <v>49</v>
      </c>
      <c r="G14" s="7" t="s">
        <v>183</v>
      </c>
      <c r="H14" s="6" t="s">
        <v>50</v>
      </c>
      <c r="I14" s="6"/>
      <c r="J14" s="9" t="s">
        <v>51</v>
      </c>
      <c r="K14" s="8" t="s">
        <v>1396</v>
      </c>
    </row>
    <row r="15" spans="1:11" ht="42" x14ac:dyDescent="0.35">
      <c r="A15" s="40">
        <v>12</v>
      </c>
      <c r="B15" s="5">
        <v>12</v>
      </c>
      <c r="C15" s="5" t="s">
        <v>52</v>
      </c>
      <c r="D15" s="5" t="s">
        <v>23</v>
      </c>
      <c r="E15" s="5" t="s">
        <v>13</v>
      </c>
      <c r="F15" s="6" t="s">
        <v>53</v>
      </c>
      <c r="G15" s="7" t="s">
        <v>183</v>
      </c>
      <c r="H15" s="6" t="s">
        <v>54</v>
      </c>
      <c r="I15" s="6" t="s">
        <v>55</v>
      </c>
      <c r="J15" s="9"/>
      <c r="K15" s="8" t="s">
        <v>1392</v>
      </c>
    </row>
    <row r="16" spans="1:11" ht="70" x14ac:dyDescent="0.35">
      <c r="A16" s="40">
        <v>13</v>
      </c>
      <c r="B16" s="5">
        <v>13</v>
      </c>
      <c r="C16" s="5" t="s">
        <v>56</v>
      </c>
      <c r="D16" s="5" t="s">
        <v>12</v>
      </c>
      <c r="E16" s="5" t="s">
        <v>13</v>
      </c>
      <c r="F16" s="6" t="s">
        <v>57</v>
      </c>
      <c r="G16" s="7" t="s">
        <v>183</v>
      </c>
      <c r="H16" s="6" t="s">
        <v>58</v>
      </c>
      <c r="I16" s="9" t="s">
        <v>59</v>
      </c>
      <c r="J16" s="6"/>
      <c r="K16" s="8" t="s">
        <v>1392</v>
      </c>
    </row>
    <row r="17" spans="1:11" ht="56.5" x14ac:dyDescent="0.35">
      <c r="A17" s="40">
        <v>14</v>
      </c>
      <c r="B17" s="5">
        <v>14</v>
      </c>
      <c r="C17" s="5" t="s">
        <v>60</v>
      </c>
      <c r="D17" s="5" t="s">
        <v>61</v>
      </c>
      <c r="E17" s="5" t="s">
        <v>62</v>
      </c>
      <c r="F17" s="6" t="s">
        <v>63</v>
      </c>
      <c r="G17" s="7" t="s">
        <v>183</v>
      </c>
      <c r="H17" s="6" t="s">
        <v>64</v>
      </c>
      <c r="I17" s="10"/>
      <c r="J17" s="9" t="s">
        <v>65</v>
      </c>
      <c r="K17" s="11" t="s">
        <v>1386</v>
      </c>
    </row>
    <row r="18" spans="1:11" ht="42.5" x14ac:dyDescent="0.35">
      <c r="A18" s="40">
        <v>15</v>
      </c>
      <c r="B18" s="5">
        <v>15</v>
      </c>
      <c r="C18" s="5" t="s">
        <v>66</v>
      </c>
      <c r="D18" s="5" t="s">
        <v>67</v>
      </c>
      <c r="E18" s="5" t="s">
        <v>62</v>
      </c>
      <c r="F18" s="6" t="s">
        <v>68</v>
      </c>
      <c r="G18" s="7" t="s">
        <v>183</v>
      </c>
      <c r="H18" s="6" t="s">
        <v>69</v>
      </c>
      <c r="I18" s="10"/>
      <c r="J18" s="9" t="s">
        <v>70</v>
      </c>
      <c r="K18" s="11" t="s">
        <v>1387</v>
      </c>
    </row>
    <row r="19" spans="1:11" ht="56" x14ac:dyDescent="0.35">
      <c r="A19" s="40">
        <v>16</v>
      </c>
      <c r="B19" s="5">
        <v>16</v>
      </c>
      <c r="C19" s="5" t="s">
        <v>71</v>
      </c>
      <c r="D19" s="5" t="s">
        <v>72</v>
      </c>
      <c r="E19" s="5" t="s">
        <v>62</v>
      </c>
      <c r="F19" s="6" t="s">
        <v>73</v>
      </c>
      <c r="G19" s="7" t="s">
        <v>183</v>
      </c>
      <c r="H19" s="6" t="s">
        <v>74</v>
      </c>
      <c r="I19" s="10"/>
      <c r="J19" s="9" t="s">
        <v>75</v>
      </c>
      <c r="K19" s="11" t="s">
        <v>1386</v>
      </c>
    </row>
    <row r="20" spans="1:11" ht="56" x14ac:dyDescent="0.35">
      <c r="A20" s="40">
        <v>17</v>
      </c>
      <c r="B20" s="5">
        <v>17</v>
      </c>
      <c r="C20" s="5" t="s">
        <v>76</v>
      </c>
      <c r="D20" s="5" t="s">
        <v>77</v>
      </c>
      <c r="E20" s="5" t="s">
        <v>62</v>
      </c>
      <c r="F20" s="6" t="s">
        <v>78</v>
      </c>
      <c r="G20" s="7" t="s">
        <v>183</v>
      </c>
      <c r="H20" s="6" t="s">
        <v>79</v>
      </c>
      <c r="I20" s="6" t="s">
        <v>80</v>
      </c>
      <c r="J20" s="9"/>
      <c r="K20" s="11" t="s">
        <v>1388</v>
      </c>
    </row>
    <row r="21" spans="1:11" ht="42" x14ac:dyDescent="0.35">
      <c r="A21" s="40">
        <v>18</v>
      </c>
      <c r="B21" s="5">
        <v>18</v>
      </c>
      <c r="C21" s="5" t="s">
        <v>81</v>
      </c>
      <c r="D21" s="5" t="s">
        <v>82</v>
      </c>
      <c r="E21" s="5" t="s">
        <v>62</v>
      </c>
      <c r="F21" s="6" t="s">
        <v>83</v>
      </c>
      <c r="G21" s="7" t="s">
        <v>183</v>
      </c>
      <c r="H21" s="6" t="s">
        <v>84</v>
      </c>
      <c r="I21" s="6" t="s">
        <v>85</v>
      </c>
      <c r="J21" s="9"/>
      <c r="K21" s="11" t="s">
        <v>1386</v>
      </c>
    </row>
    <row r="22" spans="1:11" ht="56.5" x14ac:dyDescent="0.35">
      <c r="A22" s="40">
        <v>19</v>
      </c>
      <c r="B22" s="5">
        <v>19</v>
      </c>
      <c r="C22" s="5" t="s">
        <v>86</v>
      </c>
      <c r="D22" s="5" t="s">
        <v>87</v>
      </c>
      <c r="E22" s="5" t="s">
        <v>62</v>
      </c>
      <c r="F22" s="6" t="s">
        <v>88</v>
      </c>
      <c r="G22" s="7" t="s">
        <v>183</v>
      </c>
      <c r="H22" s="6" t="s">
        <v>89</v>
      </c>
      <c r="I22" s="9" t="s">
        <v>90</v>
      </c>
      <c r="J22" s="6"/>
      <c r="K22" s="11" t="s">
        <v>1389</v>
      </c>
    </row>
    <row r="23" spans="1:11" ht="70" x14ac:dyDescent="0.35">
      <c r="A23" s="40">
        <v>20</v>
      </c>
      <c r="B23" s="5">
        <v>20</v>
      </c>
      <c r="C23" s="5" t="s">
        <v>91</v>
      </c>
      <c r="D23" s="5" t="s">
        <v>92</v>
      </c>
      <c r="E23" s="5" t="s">
        <v>62</v>
      </c>
      <c r="F23" s="6" t="s">
        <v>93</v>
      </c>
      <c r="G23" s="7" t="s">
        <v>183</v>
      </c>
      <c r="H23" s="6" t="s">
        <v>94</v>
      </c>
      <c r="I23" s="10"/>
      <c r="J23" s="9" t="s">
        <v>95</v>
      </c>
      <c r="K23" s="11" t="s">
        <v>1386</v>
      </c>
    </row>
    <row r="24" spans="1:11" ht="42" x14ac:dyDescent="0.35">
      <c r="A24" s="40">
        <v>21</v>
      </c>
      <c r="B24" s="5">
        <v>21</v>
      </c>
      <c r="C24" s="5" t="s">
        <v>96</v>
      </c>
      <c r="D24" s="5" t="s">
        <v>92</v>
      </c>
      <c r="E24" s="5" t="s">
        <v>62</v>
      </c>
      <c r="F24" s="6" t="s">
        <v>93</v>
      </c>
      <c r="G24" s="7" t="s">
        <v>183</v>
      </c>
      <c r="H24" s="6" t="s">
        <v>94</v>
      </c>
      <c r="I24" s="10" t="s">
        <v>97</v>
      </c>
      <c r="J24" s="9"/>
      <c r="K24" s="11" t="s">
        <v>1386</v>
      </c>
    </row>
    <row r="25" spans="1:11" ht="98.5" x14ac:dyDescent="0.35">
      <c r="A25" s="40">
        <v>22</v>
      </c>
      <c r="B25" s="5">
        <v>22</v>
      </c>
      <c r="C25" s="5" t="s">
        <v>98</v>
      </c>
      <c r="D25" s="5" t="s">
        <v>1205</v>
      </c>
      <c r="E25" s="5" t="s">
        <v>62</v>
      </c>
      <c r="F25" s="6" t="s">
        <v>99</v>
      </c>
      <c r="G25" s="7" t="s">
        <v>183</v>
      </c>
      <c r="H25" s="6" t="s">
        <v>100</v>
      </c>
      <c r="I25" s="10"/>
      <c r="J25" s="9" t="s">
        <v>101</v>
      </c>
      <c r="K25" s="11" t="s">
        <v>1386</v>
      </c>
    </row>
    <row r="26" spans="1:11" ht="98.5" x14ac:dyDescent="0.35">
      <c r="A26" s="40">
        <v>23</v>
      </c>
      <c r="B26" s="5">
        <v>23</v>
      </c>
      <c r="C26" s="5" t="s">
        <v>98</v>
      </c>
      <c r="D26" s="5" t="s">
        <v>1206</v>
      </c>
      <c r="E26" s="5" t="s">
        <v>62</v>
      </c>
      <c r="F26" s="6" t="s">
        <v>99</v>
      </c>
      <c r="G26" s="7" t="s">
        <v>183</v>
      </c>
      <c r="H26" s="6" t="s">
        <v>100</v>
      </c>
      <c r="I26" s="6"/>
      <c r="J26" s="9" t="s">
        <v>101</v>
      </c>
      <c r="K26" s="11" t="s">
        <v>1386</v>
      </c>
    </row>
    <row r="27" spans="1:11" ht="70" x14ac:dyDescent="0.35">
      <c r="A27" s="40">
        <v>24</v>
      </c>
      <c r="B27" s="5">
        <v>24</v>
      </c>
      <c r="C27" s="5" t="s">
        <v>102</v>
      </c>
      <c r="D27" s="5" t="s">
        <v>1205</v>
      </c>
      <c r="E27" s="5" t="s">
        <v>62</v>
      </c>
      <c r="F27" s="6" t="s">
        <v>103</v>
      </c>
      <c r="G27" s="7" t="s">
        <v>183</v>
      </c>
      <c r="H27" s="6" t="s">
        <v>104</v>
      </c>
      <c r="I27" s="6"/>
      <c r="J27" s="9" t="s">
        <v>105</v>
      </c>
      <c r="K27" s="11" t="s">
        <v>1386</v>
      </c>
    </row>
    <row r="28" spans="1:11" ht="70" x14ac:dyDescent="0.35">
      <c r="A28" s="40">
        <v>25</v>
      </c>
      <c r="B28" s="5">
        <v>25</v>
      </c>
      <c r="C28" s="5" t="s">
        <v>102</v>
      </c>
      <c r="D28" s="5" t="s">
        <v>1206</v>
      </c>
      <c r="E28" s="5" t="s">
        <v>62</v>
      </c>
      <c r="F28" s="6" t="s">
        <v>103</v>
      </c>
      <c r="G28" s="7" t="s">
        <v>183</v>
      </c>
      <c r="H28" s="6" t="s">
        <v>104</v>
      </c>
      <c r="I28" s="9"/>
      <c r="J28" s="6" t="s">
        <v>105</v>
      </c>
      <c r="K28" s="11" t="s">
        <v>1386</v>
      </c>
    </row>
    <row r="29" spans="1:11" ht="84" x14ac:dyDescent="0.35">
      <c r="A29" s="40">
        <v>26</v>
      </c>
      <c r="B29" s="5">
        <v>26</v>
      </c>
      <c r="C29" s="5" t="s">
        <v>106</v>
      </c>
      <c r="D29" s="5" t="s">
        <v>1205</v>
      </c>
      <c r="E29" s="5" t="s">
        <v>62</v>
      </c>
      <c r="F29" s="6" t="s">
        <v>107</v>
      </c>
      <c r="G29" s="7" t="s">
        <v>183</v>
      </c>
      <c r="H29" s="6" t="s">
        <v>108</v>
      </c>
      <c r="I29" s="10"/>
      <c r="J29" s="9" t="s">
        <v>109</v>
      </c>
      <c r="K29" s="11" t="s">
        <v>1386</v>
      </c>
    </row>
    <row r="30" spans="1:11" ht="84" x14ac:dyDescent="0.35">
      <c r="A30" s="40">
        <v>27</v>
      </c>
      <c r="B30" s="5">
        <v>27</v>
      </c>
      <c r="C30" s="5" t="s">
        <v>106</v>
      </c>
      <c r="D30" s="5" t="s">
        <v>1206</v>
      </c>
      <c r="E30" s="5" t="s">
        <v>62</v>
      </c>
      <c r="F30" s="6" t="s">
        <v>107</v>
      </c>
      <c r="G30" s="7" t="s">
        <v>183</v>
      </c>
      <c r="H30" s="6" t="s">
        <v>108</v>
      </c>
      <c r="I30" s="10"/>
      <c r="J30" s="9" t="s">
        <v>109</v>
      </c>
      <c r="K30" s="11" t="s">
        <v>1386</v>
      </c>
    </row>
    <row r="31" spans="1:11" ht="84.5" x14ac:dyDescent="0.35">
      <c r="A31" s="40">
        <v>28</v>
      </c>
      <c r="B31" s="5">
        <v>28</v>
      </c>
      <c r="C31" s="5" t="s">
        <v>110</v>
      </c>
      <c r="D31" s="5" t="s">
        <v>1207</v>
      </c>
      <c r="E31" s="5" t="s">
        <v>62</v>
      </c>
      <c r="F31" s="6" t="s">
        <v>112</v>
      </c>
      <c r="G31" s="7" t="s">
        <v>183</v>
      </c>
      <c r="H31" s="6" t="s">
        <v>113</v>
      </c>
      <c r="I31" s="10"/>
      <c r="J31" s="9" t="s">
        <v>114</v>
      </c>
      <c r="K31" s="11" t="s">
        <v>1386</v>
      </c>
    </row>
    <row r="32" spans="1:11" ht="84.5" x14ac:dyDescent="0.35">
      <c r="A32" s="40">
        <v>29</v>
      </c>
      <c r="B32" s="5">
        <v>29</v>
      </c>
      <c r="C32" s="5" t="s">
        <v>110</v>
      </c>
      <c r="D32" s="5" t="s">
        <v>111</v>
      </c>
      <c r="E32" s="5" t="s">
        <v>62</v>
      </c>
      <c r="F32" s="6" t="s">
        <v>112</v>
      </c>
      <c r="G32" s="7" t="s">
        <v>183</v>
      </c>
      <c r="H32" s="6" t="s">
        <v>113</v>
      </c>
      <c r="I32" s="6"/>
      <c r="J32" s="9" t="s">
        <v>114</v>
      </c>
      <c r="K32" s="11" t="s">
        <v>1386</v>
      </c>
    </row>
    <row r="33" spans="1:11" ht="56" x14ac:dyDescent="0.35">
      <c r="A33" s="40">
        <v>30</v>
      </c>
      <c r="B33" s="5">
        <v>30</v>
      </c>
      <c r="C33" s="5" t="s">
        <v>115</v>
      </c>
      <c r="D33" s="5" t="s">
        <v>1207</v>
      </c>
      <c r="E33" s="5" t="s">
        <v>62</v>
      </c>
      <c r="F33" s="6" t="s">
        <v>116</v>
      </c>
      <c r="G33" s="7" t="s">
        <v>183</v>
      </c>
      <c r="H33" s="6" t="s">
        <v>117</v>
      </c>
      <c r="I33" s="6"/>
      <c r="J33" s="9" t="s">
        <v>118</v>
      </c>
      <c r="K33" s="8" t="s">
        <v>1387</v>
      </c>
    </row>
    <row r="34" spans="1:11" ht="56" x14ac:dyDescent="0.35">
      <c r="A34" s="40">
        <v>31</v>
      </c>
      <c r="B34" s="5">
        <v>31</v>
      </c>
      <c r="C34" s="5" t="s">
        <v>115</v>
      </c>
      <c r="D34" s="5" t="s">
        <v>111</v>
      </c>
      <c r="E34" s="5" t="s">
        <v>62</v>
      </c>
      <c r="F34" s="6" t="s">
        <v>116</v>
      </c>
      <c r="G34" s="7" t="s">
        <v>183</v>
      </c>
      <c r="H34" s="6" t="s">
        <v>117</v>
      </c>
      <c r="I34" s="9"/>
      <c r="J34" s="6" t="s">
        <v>118</v>
      </c>
      <c r="K34" s="8" t="s">
        <v>1387</v>
      </c>
    </row>
    <row r="35" spans="1:11" ht="70.5" x14ac:dyDescent="0.35">
      <c r="A35" s="40">
        <v>32</v>
      </c>
      <c r="B35" s="5">
        <v>32</v>
      </c>
      <c r="C35" s="5" t="s">
        <v>119</v>
      </c>
      <c r="D35" s="5" t="s">
        <v>1207</v>
      </c>
      <c r="E35" s="5" t="s">
        <v>62</v>
      </c>
      <c r="F35" s="6" t="s">
        <v>112</v>
      </c>
      <c r="G35" s="7" t="s">
        <v>183</v>
      </c>
      <c r="H35" s="6" t="s">
        <v>113</v>
      </c>
      <c r="I35" s="10"/>
      <c r="J35" s="9" t="s">
        <v>120</v>
      </c>
      <c r="K35" s="11" t="s">
        <v>1386</v>
      </c>
    </row>
    <row r="36" spans="1:11" ht="70.5" x14ac:dyDescent="0.35">
      <c r="A36" s="40">
        <v>33</v>
      </c>
      <c r="B36" s="5">
        <v>33</v>
      </c>
      <c r="C36" s="5" t="s">
        <v>119</v>
      </c>
      <c r="D36" s="5" t="s">
        <v>111</v>
      </c>
      <c r="E36" s="5" t="s">
        <v>62</v>
      </c>
      <c r="F36" s="6" t="s">
        <v>112</v>
      </c>
      <c r="G36" s="7" t="s">
        <v>183</v>
      </c>
      <c r="H36" s="6" t="s">
        <v>113</v>
      </c>
      <c r="I36" s="10"/>
      <c r="J36" s="9" t="s">
        <v>120</v>
      </c>
      <c r="K36" s="11" t="s">
        <v>1386</v>
      </c>
    </row>
    <row r="37" spans="1:11" ht="84.5" x14ac:dyDescent="0.35">
      <c r="A37" s="40">
        <v>34</v>
      </c>
      <c r="B37" s="5">
        <v>34</v>
      </c>
      <c r="C37" s="5" t="s">
        <v>121</v>
      </c>
      <c r="D37" s="5" t="s">
        <v>1209</v>
      </c>
      <c r="E37" s="5" t="s">
        <v>62</v>
      </c>
      <c r="F37" s="6" t="s">
        <v>112</v>
      </c>
      <c r="G37" s="7" t="s">
        <v>183</v>
      </c>
      <c r="H37" s="6" t="s">
        <v>113</v>
      </c>
      <c r="I37" s="10"/>
      <c r="J37" s="9" t="s">
        <v>122</v>
      </c>
      <c r="K37" s="11" t="s">
        <v>1386</v>
      </c>
    </row>
    <row r="38" spans="1:11" ht="84.5" x14ac:dyDescent="0.35">
      <c r="A38" s="40">
        <v>35</v>
      </c>
      <c r="B38" s="5">
        <v>35</v>
      </c>
      <c r="C38" s="5" t="s">
        <v>121</v>
      </c>
      <c r="D38" s="5" t="s">
        <v>1208</v>
      </c>
      <c r="E38" s="5" t="s">
        <v>62</v>
      </c>
      <c r="F38" s="6" t="s">
        <v>112</v>
      </c>
      <c r="G38" s="7" t="s">
        <v>183</v>
      </c>
      <c r="H38" s="6" t="s">
        <v>113</v>
      </c>
      <c r="I38" s="6"/>
      <c r="J38" s="9" t="s">
        <v>122</v>
      </c>
      <c r="K38" s="11" t="s">
        <v>1386</v>
      </c>
    </row>
    <row r="39" spans="1:11" ht="70" x14ac:dyDescent="0.35">
      <c r="A39" s="40">
        <v>36</v>
      </c>
      <c r="B39" s="5">
        <v>36</v>
      </c>
      <c r="C39" s="5" t="s">
        <v>123</v>
      </c>
      <c r="D39" s="5" t="s">
        <v>1211</v>
      </c>
      <c r="E39" s="5" t="s">
        <v>62</v>
      </c>
      <c r="F39" s="6"/>
      <c r="G39" s="7" t="s">
        <v>183</v>
      </c>
      <c r="H39" s="6" t="s">
        <v>124</v>
      </c>
      <c r="I39" s="6" t="s">
        <v>125</v>
      </c>
      <c r="J39" s="9"/>
      <c r="K39" s="11" t="s">
        <v>1386</v>
      </c>
    </row>
    <row r="40" spans="1:11" ht="70" x14ac:dyDescent="0.35">
      <c r="A40" s="40">
        <v>37</v>
      </c>
      <c r="B40" s="5">
        <v>37</v>
      </c>
      <c r="C40" s="5" t="s">
        <v>123</v>
      </c>
      <c r="D40" s="5" t="s">
        <v>1210</v>
      </c>
      <c r="E40" s="5" t="s">
        <v>62</v>
      </c>
      <c r="F40" s="6"/>
      <c r="G40" s="7" t="s">
        <v>183</v>
      </c>
      <c r="H40" s="6" t="s">
        <v>124</v>
      </c>
      <c r="I40" s="9" t="s">
        <v>125</v>
      </c>
      <c r="J40" s="6"/>
      <c r="K40" s="11" t="s">
        <v>1386</v>
      </c>
    </row>
    <row r="41" spans="1:11" ht="70.5" x14ac:dyDescent="0.35">
      <c r="A41" s="40">
        <v>38</v>
      </c>
      <c r="B41" s="5">
        <v>38</v>
      </c>
      <c r="C41" s="5" t="s">
        <v>126</v>
      </c>
      <c r="D41" s="5" t="s">
        <v>1213</v>
      </c>
      <c r="E41" s="5" t="s">
        <v>62</v>
      </c>
      <c r="F41" s="6" t="s">
        <v>112</v>
      </c>
      <c r="G41" s="7" t="s">
        <v>183</v>
      </c>
      <c r="H41" s="6" t="s">
        <v>113</v>
      </c>
      <c r="I41" s="10"/>
      <c r="J41" s="9" t="s">
        <v>1195</v>
      </c>
      <c r="K41" s="11" t="s">
        <v>1386</v>
      </c>
    </row>
    <row r="42" spans="1:11" ht="70.5" x14ac:dyDescent="0.35">
      <c r="A42" s="40">
        <v>39</v>
      </c>
      <c r="B42" s="5">
        <v>39</v>
      </c>
      <c r="C42" s="5" t="s">
        <v>126</v>
      </c>
      <c r="D42" s="5" t="s">
        <v>1214</v>
      </c>
      <c r="E42" s="5" t="s">
        <v>62</v>
      </c>
      <c r="F42" s="6" t="s">
        <v>112</v>
      </c>
      <c r="G42" s="7" t="s">
        <v>183</v>
      </c>
      <c r="H42" s="6" t="s">
        <v>113</v>
      </c>
      <c r="I42" s="10"/>
      <c r="J42" s="9" t="s">
        <v>1195</v>
      </c>
      <c r="K42" s="11" t="s">
        <v>1386</v>
      </c>
    </row>
    <row r="43" spans="1:11" ht="46.9" customHeight="1" x14ac:dyDescent="0.35">
      <c r="A43" s="40">
        <v>40</v>
      </c>
      <c r="B43" s="5">
        <v>40</v>
      </c>
      <c r="C43" s="5" t="s">
        <v>127</v>
      </c>
      <c r="D43" s="5" t="s">
        <v>1212</v>
      </c>
      <c r="E43" s="5" t="s">
        <v>62</v>
      </c>
      <c r="F43" s="6" t="s">
        <v>129</v>
      </c>
      <c r="G43" s="7" t="s">
        <v>183</v>
      </c>
      <c r="H43" s="6" t="s">
        <v>130</v>
      </c>
      <c r="I43" s="10" t="s">
        <v>1196</v>
      </c>
      <c r="J43" s="9"/>
      <c r="K43" s="11" t="s">
        <v>1386</v>
      </c>
    </row>
    <row r="44" spans="1:11" ht="42" x14ac:dyDescent="0.35">
      <c r="A44" s="40">
        <v>41</v>
      </c>
      <c r="B44" s="5">
        <v>41</v>
      </c>
      <c r="C44" s="5" t="s">
        <v>127</v>
      </c>
      <c r="D44" s="5" t="s">
        <v>128</v>
      </c>
      <c r="E44" s="5" t="s">
        <v>62</v>
      </c>
      <c r="F44" s="6" t="s">
        <v>129</v>
      </c>
      <c r="G44" s="7" t="s">
        <v>183</v>
      </c>
      <c r="H44" s="6" t="s">
        <v>130</v>
      </c>
      <c r="I44" s="6" t="s">
        <v>131</v>
      </c>
      <c r="J44" s="9"/>
      <c r="K44" s="11" t="s">
        <v>1386</v>
      </c>
    </row>
    <row r="45" spans="1:11" ht="42" x14ac:dyDescent="0.35">
      <c r="A45" s="40">
        <v>42</v>
      </c>
      <c r="B45" s="5">
        <v>42</v>
      </c>
      <c r="C45" s="5" t="s">
        <v>132</v>
      </c>
      <c r="D45" s="5" t="s">
        <v>128</v>
      </c>
      <c r="E45" s="5" t="s">
        <v>62</v>
      </c>
      <c r="F45" s="6" t="s">
        <v>129</v>
      </c>
      <c r="G45" s="7" t="s">
        <v>183</v>
      </c>
      <c r="H45" s="6"/>
      <c r="I45" s="6" t="s">
        <v>133</v>
      </c>
      <c r="J45" s="9"/>
      <c r="K45" s="11" t="s">
        <v>1386</v>
      </c>
    </row>
    <row r="46" spans="1:11" ht="84" x14ac:dyDescent="0.35">
      <c r="A46" s="40">
        <v>43</v>
      </c>
      <c r="B46" s="5">
        <v>43</v>
      </c>
      <c r="C46" s="5" t="s">
        <v>134</v>
      </c>
      <c r="D46" s="5" t="s">
        <v>135</v>
      </c>
      <c r="E46" s="5" t="s">
        <v>62</v>
      </c>
      <c r="F46" s="6" t="s">
        <v>136</v>
      </c>
      <c r="G46" s="7" t="s">
        <v>183</v>
      </c>
      <c r="H46" s="6" t="s">
        <v>137</v>
      </c>
      <c r="I46" s="9"/>
      <c r="J46" s="6" t="s">
        <v>138</v>
      </c>
      <c r="K46" s="11" t="s">
        <v>1386</v>
      </c>
    </row>
    <row r="47" spans="1:11" ht="56" x14ac:dyDescent="0.35">
      <c r="A47" s="40">
        <v>44</v>
      </c>
      <c r="B47" s="5">
        <v>44</v>
      </c>
      <c r="C47" s="5" t="s">
        <v>139</v>
      </c>
      <c r="D47" s="5" t="s">
        <v>135</v>
      </c>
      <c r="E47" s="5" t="s">
        <v>62</v>
      </c>
      <c r="F47" s="6" t="s">
        <v>140</v>
      </c>
      <c r="G47" s="7" t="s">
        <v>183</v>
      </c>
      <c r="H47" s="6" t="s">
        <v>141</v>
      </c>
      <c r="I47" s="10"/>
      <c r="J47" s="9"/>
      <c r="K47" s="11" t="s">
        <v>1386</v>
      </c>
    </row>
    <row r="48" spans="1:11" ht="56" x14ac:dyDescent="0.35">
      <c r="A48" s="40">
        <v>45</v>
      </c>
      <c r="B48" s="5">
        <v>45</v>
      </c>
      <c r="C48" s="5" t="s">
        <v>142</v>
      </c>
      <c r="D48" s="5" t="s">
        <v>143</v>
      </c>
      <c r="E48" s="5" t="s">
        <v>144</v>
      </c>
      <c r="F48" s="6" t="s">
        <v>145</v>
      </c>
      <c r="G48" s="7" t="s">
        <v>183</v>
      </c>
      <c r="H48" s="6" t="s">
        <v>146</v>
      </c>
      <c r="I48" s="10" t="s">
        <v>147</v>
      </c>
      <c r="J48" s="9"/>
      <c r="K48" s="8" t="s">
        <v>1396</v>
      </c>
    </row>
    <row r="49" spans="1:11" ht="42" x14ac:dyDescent="0.35">
      <c r="A49" s="40">
        <v>46</v>
      </c>
      <c r="B49" s="5">
        <v>46</v>
      </c>
      <c r="C49" s="5" t="s">
        <v>148</v>
      </c>
      <c r="D49" s="5" t="s">
        <v>149</v>
      </c>
      <c r="E49" s="5" t="s">
        <v>144</v>
      </c>
      <c r="F49" s="6" t="s">
        <v>150</v>
      </c>
      <c r="G49" s="7" t="s">
        <v>183</v>
      </c>
      <c r="H49" s="6" t="s">
        <v>151</v>
      </c>
      <c r="I49" s="10"/>
      <c r="J49" s="9" t="s">
        <v>152</v>
      </c>
      <c r="K49" s="8" t="s">
        <v>1396</v>
      </c>
    </row>
    <row r="50" spans="1:11" ht="42.5" x14ac:dyDescent="0.35">
      <c r="A50" s="40">
        <v>47</v>
      </c>
      <c r="B50" s="5">
        <v>47</v>
      </c>
      <c r="C50" s="5" t="s">
        <v>153</v>
      </c>
      <c r="D50" s="5" t="s">
        <v>149</v>
      </c>
      <c r="E50" s="5" t="s">
        <v>144</v>
      </c>
      <c r="F50" s="6" t="s">
        <v>154</v>
      </c>
      <c r="G50" s="7" t="s">
        <v>183</v>
      </c>
      <c r="H50" s="6" t="s">
        <v>155</v>
      </c>
      <c r="I50" s="6"/>
      <c r="J50" s="9" t="s">
        <v>156</v>
      </c>
      <c r="K50" s="8" t="s">
        <v>1396</v>
      </c>
    </row>
    <row r="51" spans="1:11" ht="70" x14ac:dyDescent="0.35">
      <c r="A51" s="40">
        <v>48</v>
      </c>
      <c r="B51" s="5">
        <v>48</v>
      </c>
      <c r="C51" s="5" t="s">
        <v>157</v>
      </c>
      <c r="D51" s="5" t="s">
        <v>158</v>
      </c>
      <c r="E51" s="5" t="s">
        <v>159</v>
      </c>
      <c r="F51" s="6" t="s">
        <v>160</v>
      </c>
      <c r="G51" s="7" t="s">
        <v>183</v>
      </c>
      <c r="H51" s="6" t="s">
        <v>161</v>
      </c>
      <c r="I51" s="6"/>
      <c r="J51" s="9" t="s">
        <v>162</v>
      </c>
      <c r="K51" s="8" t="s">
        <v>1396</v>
      </c>
    </row>
    <row r="52" spans="1:11" ht="70" x14ac:dyDescent="0.35">
      <c r="A52" s="40">
        <v>49</v>
      </c>
      <c r="B52" s="5">
        <v>49</v>
      </c>
      <c r="C52" s="5" t="s">
        <v>163</v>
      </c>
      <c r="D52" s="5" t="s">
        <v>1215</v>
      </c>
      <c r="E52" s="5" t="s">
        <v>159</v>
      </c>
      <c r="F52" s="6" t="s">
        <v>164</v>
      </c>
      <c r="G52" s="7" t="s">
        <v>183</v>
      </c>
      <c r="H52" s="6" t="s">
        <v>165</v>
      </c>
      <c r="I52" s="9"/>
      <c r="J52" s="6" t="s">
        <v>166</v>
      </c>
      <c r="K52" s="8" t="s">
        <v>1396</v>
      </c>
    </row>
    <row r="53" spans="1:11" ht="70.5" x14ac:dyDescent="0.35">
      <c r="A53" s="40">
        <v>50</v>
      </c>
      <c r="B53" s="5">
        <v>50</v>
      </c>
      <c r="C53" s="5" t="s">
        <v>163</v>
      </c>
      <c r="D53" s="5" t="s">
        <v>158</v>
      </c>
      <c r="E53" s="5" t="s">
        <v>159</v>
      </c>
      <c r="F53" s="6" t="s">
        <v>164</v>
      </c>
      <c r="G53" s="7" t="s">
        <v>183</v>
      </c>
      <c r="H53" s="6" t="s">
        <v>165</v>
      </c>
      <c r="I53" s="10"/>
      <c r="J53" s="9" t="s">
        <v>166</v>
      </c>
      <c r="K53" s="8" t="s">
        <v>1396</v>
      </c>
    </row>
    <row r="54" spans="1:11" ht="70" x14ac:dyDescent="0.35">
      <c r="A54" s="40">
        <v>51</v>
      </c>
      <c r="B54" s="5">
        <v>51</v>
      </c>
      <c r="C54" s="5" t="s">
        <v>167</v>
      </c>
      <c r="D54" s="5" t="s">
        <v>168</v>
      </c>
      <c r="E54" s="5" t="s">
        <v>159</v>
      </c>
      <c r="F54" s="6" t="s">
        <v>169</v>
      </c>
      <c r="G54" s="7" t="s">
        <v>183</v>
      </c>
      <c r="H54" s="6" t="s">
        <v>170</v>
      </c>
      <c r="I54" s="10" t="s">
        <v>171</v>
      </c>
      <c r="J54" s="9"/>
      <c r="K54" s="8" t="s">
        <v>1396</v>
      </c>
    </row>
    <row r="55" spans="1:11" ht="98" x14ac:dyDescent="0.35">
      <c r="A55" s="40">
        <v>52</v>
      </c>
      <c r="B55" s="5">
        <v>52</v>
      </c>
      <c r="C55" s="5" t="s">
        <v>172</v>
      </c>
      <c r="D55" s="5" t="s">
        <v>173</v>
      </c>
      <c r="E55" s="5" t="s">
        <v>159</v>
      </c>
      <c r="F55" s="6" t="s">
        <v>174</v>
      </c>
      <c r="G55" s="7" t="s">
        <v>183</v>
      </c>
      <c r="H55" s="6" t="s">
        <v>175</v>
      </c>
      <c r="I55" s="10"/>
      <c r="J55" s="9" t="s">
        <v>176</v>
      </c>
      <c r="K55" s="8" t="s">
        <v>1396</v>
      </c>
    </row>
    <row r="56" spans="1:11" ht="70" x14ac:dyDescent="0.35">
      <c r="A56" s="40">
        <v>53</v>
      </c>
      <c r="B56" s="5">
        <v>53</v>
      </c>
      <c r="C56" s="5" t="s">
        <v>177</v>
      </c>
      <c r="D56" s="5" t="s">
        <v>173</v>
      </c>
      <c r="E56" s="5" t="s">
        <v>159</v>
      </c>
      <c r="F56" s="6" t="s">
        <v>178</v>
      </c>
      <c r="G56" s="7" t="s">
        <v>183</v>
      </c>
      <c r="H56" s="6" t="s">
        <v>179</v>
      </c>
      <c r="I56" s="6"/>
      <c r="J56" s="9" t="s">
        <v>180</v>
      </c>
      <c r="K56" s="8" t="s">
        <v>1396</v>
      </c>
    </row>
    <row r="57" spans="1:11" ht="98" x14ac:dyDescent="0.35">
      <c r="A57" s="40">
        <v>54</v>
      </c>
      <c r="B57" s="5">
        <v>54</v>
      </c>
      <c r="C57" s="5" t="s">
        <v>181</v>
      </c>
      <c r="D57" s="5" t="s">
        <v>173</v>
      </c>
      <c r="E57" s="5" t="s">
        <v>159</v>
      </c>
      <c r="F57" s="6" t="s">
        <v>182</v>
      </c>
      <c r="G57" s="7" t="s">
        <v>183</v>
      </c>
      <c r="H57" s="6" t="s">
        <v>184</v>
      </c>
      <c r="I57" s="6" t="s">
        <v>185</v>
      </c>
      <c r="J57" s="9"/>
      <c r="K57" s="8" t="s">
        <v>1396</v>
      </c>
    </row>
    <row r="58" spans="1:11" ht="42.5" x14ac:dyDescent="0.35">
      <c r="A58" s="40">
        <v>55</v>
      </c>
      <c r="B58" s="5">
        <v>55</v>
      </c>
      <c r="C58" s="5" t="s">
        <v>186</v>
      </c>
      <c r="D58" s="5" t="s">
        <v>187</v>
      </c>
      <c r="E58" s="5" t="s">
        <v>159</v>
      </c>
      <c r="F58" s="6" t="s">
        <v>188</v>
      </c>
      <c r="G58" s="7" t="s">
        <v>183</v>
      </c>
      <c r="H58" s="6" t="s">
        <v>170</v>
      </c>
      <c r="I58" s="9" t="s">
        <v>1197</v>
      </c>
      <c r="J58" s="6"/>
      <c r="K58" s="8" t="s">
        <v>1396</v>
      </c>
    </row>
    <row r="59" spans="1:11" ht="84" x14ac:dyDescent="0.35">
      <c r="A59" s="40">
        <v>56</v>
      </c>
      <c r="B59" s="5">
        <v>56</v>
      </c>
      <c r="C59" s="5" t="s">
        <v>189</v>
      </c>
      <c r="D59" s="5" t="s">
        <v>190</v>
      </c>
      <c r="E59" s="5" t="s">
        <v>159</v>
      </c>
      <c r="F59" s="6" t="s">
        <v>191</v>
      </c>
      <c r="G59" s="7" t="s">
        <v>183</v>
      </c>
      <c r="H59" s="6" t="s">
        <v>192</v>
      </c>
      <c r="I59" s="10"/>
      <c r="J59" s="9" t="s">
        <v>1198</v>
      </c>
      <c r="K59" s="8" t="s">
        <v>1396</v>
      </c>
    </row>
    <row r="60" spans="1:11" ht="98" x14ac:dyDescent="0.35">
      <c r="A60" s="40">
        <v>57</v>
      </c>
      <c r="B60" s="5">
        <v>57</v>
      </c>
      <c r="C60" s="5" t="s">
        <v>193</v>
      </c>
      <c r="D60" s="5" t="s">
        <v>190</v>
      </c>
      <c r="E60" s="5" t="s">
        <v>159</v>
      </c>
      <c r="F60" s="6" t="s">
        <v>194</v>
      </c>
      <c r="G60" s="7" t="s">
        <v>183</v>
      </c>
      <c r="H60" s="6" t="s">
        <v>195</v>
      </c>
      <c r="I60" s="10"/>
      <c r="J60" s="9" t="s">
        <v>1199</v>
      </c>
      <c r="K60" s="8" t="s">
        <v>1396</v>
      </c>
    </row>
    <row r="61" spans="1:11" ht="98" x14ac:dyDescent="0.35">
      <c r="A61" s="40">
        <v>58</v>
      </c>
      <c r="B61" s="5">
        <v>58</v>
      </c>
      <c r="C61" s="5" t="s">
        <v>196</v>
      </c>
      <c r="D61" s="5" t="s">
        <v>197</v>
      </c>
      <c r="E61" s="5" t="s">
        <v>159</v>
      </c>
      <c r="F61" s="6" t="s">
        <v>198</v>
      </c>
      <c r="G61" s="7" t="s">
        <v>183</v>
      </c>
      <c r="H61" s="6" t="s">
        <v>199</v>
      </c>
      <c r="I61" s="10"/>
      <c r="J61" s="9" t="s">
        <v>1200</v>
      </c>
      <c r="K61" s="8" t="s">
        <v>1396</v>
      </c>
    </row>
    <row r="62" spans="1:11" ht="70" x14ac:dyDescent="0.35">
      <c r="A62" s="40">
        <v>59</v>
      </c>
      <c r="B62" s="5">
        <v>59</v>
      </c>
      <c r="C62" s="5" t="s">
        <v>200</v>
      </c>
      <c r="D62" s="5" t="s">
        <v>201</v>
      </c>
      <c r="E62" s="5" t="s">
        <v>159</v>
      </c>
      <c r="F62" s="6" t="s">
        <v>202</v>
      </c>
      <c r="G62" s="7" t="s">
        <v>183</v>
      </c>
      <c r="H62" s="6" t="s">
        <v>203</v>
      </c>
      <c r="I62" s="6" t="s">
        <v>204</v>
      </c>
      <c r="J62" s="9"/>
      <c r="K62" s="8" t="s">
        <v>1396</v>
      </c>
    </row>
    <row r="63" spans="1:11" ht="70" x14ac:dyDescent="0.35">
      <c r="A63" s="40">
        <v>60</v>
      </c>
      <c r="B63" s="5">
        <v>60</v>
      </c>
      <c r="C63" s="5" t="s">
        <v>205</v>
      </c>
      <c r="D63" s="5" t="s">
        <v>206</v>
      </c>
      <c r="E63" s="5" t="s">
        <v>159</v>
      </c>
      <c r="F63" s="6" t="s">
        <v>207</v>
      </c>
      <c r="G63" s="7" t="s">
        <v>183</v>
      </c>
      <c r="H63" s="6" t="s">
        <v>208</v>
      </c>
      <c r="I63" s="6"/>
      <c r="J63" s="9" t="s">
        <v>209</v>
      </c>
      <c r="K63" s="8" t="s">
        <v>1396</v>
      </c>
    </row>
    <row r="64" spans="1:11" ht="56" x14ac:dyDescent="0.35">
      <c r="A64" s="40">
        <v>61</v>
      </c>
      <c r="B64" s="5">
        <v>61</v>
      </c>
      <c r="C64" s="5" t="s">
        <v>210</v>
      </c>
      <c r="D64" s="5" t="s">
        <v>206</v>
      </c>
      <c r="E64" s="5" t="s">
        <v>159</v>
      </c>
      <c r="F64" s="6" t="s">
        <v>211</v>
      </c>
      <c r="G64" s="7" t="s">
        <v>183</v>
      </c>
      <c r="H64" s="6" t="s">
        <v>212</v>
      </c>
      <c r="I64" s="9"/>
      <c r="J64" s="6" t="s">
        <v>213</v>
      </c>
      <c r="K64" s="8" t="s">
        <v>1396</v>
      </c>
    </row>
    <row r="65" spans="1:11" ht="56" x14ac:dyDescent="0.35">
      <c r="A65" s="40">
        <v>62</v>
      </c>
      <c r="B65" s="5">
        <v>62</v>
      </c>
      <c r="C65" s="5" t="s">
        <v>214</v>
      </c>
      <c r="D65" s="5" t="s">
        <v>215</v>
      </c>
      <c r="E65" s="5" t="s">
        <v>216</v>
      </c>
      <c r="F65" s="6" t="s">
        <v>217</v>
      </c>
      <c r="G65" s="7" t="s">
        <v>183</v>
      </c>
      <c r="H65" s="6" t="s">
        <v>218</v>
      </c>
      <c r="I65" s="10" t="s">
        <v>219</v>
      </c>
      <c r="J65" s="9"/>
      <c r="K65" s="8" t="s">
        <v>1392</v>
      </c>
    </row>
    <row r="66" spans="1:11" ht="56" x14ac:dyDescent="0.35">
      <c r="A66" s="40">
        <v>63</v>
      </c>
      <c r="B66" s="5">
        <v>63</v>
      </c>
      <c r="C66" s="5" t="s">
        <v>214</v>
      </c>
      <c r="D66" s="5" t="s">
        <v>252</v>
      </c>
      <c r="E66" s="5" t="s">
        <v>216</v>
      </c>
      <c r="F66" s="6" t="s">
        <v>217</v>
      </c>
      <c r="G66" s="7" t="s">
        <v>183</v>
      </c>
      <c r="H66" s="6" t="s">
        <v>218</v>
      </c>
      <c r="I66" s="10" t="s">
        <v>219</v>
      </c>
      <c r="J66" s="9"/>
      <c r="K66" s="8" t="s">
        <v>1392</v>
      </c>
    </row>
    <row r="67" spans="1:11" ht="56" x14ac:dyDescent="0.35">
      <c r="A67" s="40">
        <v>64</v>
      </c>
      <c r="B67" s="5">
        <v>64</v>
      </c>
      <c r="C67" s="5" t="s">
        <v>220</v>
      </c>
      <c r="D67" s="5" t="s">
        <v>215</v>
      </c>
      <c r="E67" s="5" t="s">
        <v>216</v>
      </c>
      <c r="F67" s="6" t="s">
        <v>221</v>
      </c>
      <c r="G67" s="7" t="s">
        <v>183</v>
      </c>
      <c r="H67" s="6" t="s">
        <v>218</v>
      </c>
      <c r="I67" s="10" t="s">
        <v>222</v>
      </c>
      <c r="J67" s="9"/>
      <c r="K67" s="8" t="s">
        <v>1392</v>
      </c>
    </row>
    <row r="68" spans="1:11" ht="56" x14ac:dyDescent="0.35">
      <c r="A68" s="40">
        <v>65</v>
      </c>
      <c r="B68" s="5">
        <v>65</v>
      </c>
      <c r="C68" s="5" t="s">
        <v>220</v>
      </c>
      <c r="D68" s="5" t="s">
        <v>252</v>
      </c>
      <c r="E68" s="5" t="s">
        <v>216</v>
      </c>
      <c r="F68" s="6" t="s">
        <v>221</v>
      </c>
      <c r="G68" s="7" t="s">
        <v>183</v>
      </c>
      <c r="H68" s="6" t="s">
        <v>218</v>
      </c>
      <c r="I68" s="6" t="s">
        <v>222</v>
      </c>
      <c r="J68" s="9"/>
      <c r="K68" s="8" t="s">
        <v>1392</v>
      </c>
    </row>
    <row r="69" spans="1:11" ht="42" x14ac:dyDescent="0.35">
      <c r="A69" s="40">
        <v>66</v>
      </c>
      <c r="B69" s="5">
        <v>66</v>
      </c>
      <c r="C69" s="5" t="s">
        <v>223</v>
      </c>
      <c r="D69" s="5" t="s">
        <v>252</v>
      </c>
      <c r="E69" s="5" t="s">
        <v>216</v>
      </c>
      <c r="F69" s="6" t="s">
        <v>224</v>
      </c>
      <c r="G69" s="7" t="s">
        <v>183</v>
      </c>
      <c r="H69" s="6" t="s">
        <v>225</v>
      </c>
      <c r="I69" s="6" t="s">
        <v>226</v>
      </c>
      <c r="J69" s="9"/>
      <c r="K69" s="8" t="s">
        <v>1396</v>
      </c>
    </row>
    <row r="70" spans="1:11" ht="42" x14ac:dyDescent="0.35">
      <c r="A70" s="40">
        <v>67</v>
      </c>
      <c r="B70" s="5">
        <v>67</v>
      </c>
      <c r="C70" s="5" t="s">
        <v>223</v>
      </c>
      <c r="D70" s="5" t="s">
        <v>215</v>
      </c>
      <c r="E70" s="5" t="s">
        <v>216</v>
      </c>
      <c r="F70" s="6" t="s">
        <v>224</v>
      </c>
      <c r="G70" s="7" t="s">
        <v>183</v>
      </c>
      <c r="H70" s="6" t="s">
        <v>225</v>
      </c>
      <c r="I70" s="9" t="s">
        <v>226</v>
      </c>
      <c r="J70" s="6"/>
      <c r="K70" s="8" t="s">
        <v>1396</v>
      </c>
    </row>
    <row r="71" spans="1:11" ht="56" x14ac:dyDescent="0.35">
      <c r="A71" s="40">
        <v>68</v>
      </c>
      <c r="B71" s="5">
        <v>68</v>
      </c>
      <c r="C71" s="5" t="s">
        <v>227</v>
      </c>
      <c r="D71" s="5" t="s">
        <v>252</v>
      </c>
      <c r="E71" s="5" t="s">
        <v>216</v>
      </c>
      <c r="F71" s="6" t="s">
        <v>38</v>
      </c>
      <c r="G71" s="7" t="s">
        <v>183</v>
      </c>
      <c r="H71" s="6" t="s">
        <v>229</v>
      </c>
      <c r="I71" s="10" t="s">
        <v>230</v>
      </c>
      <c r="J71" s="9"/>
      <c r="K71" s="8" t="s">
        <v>1397</v>
      </c>
    </row>
    <row r="72" spans="1:11" ht="56" x14ac:dyDescent="0.35">
      <c r="A72" s="40">
        <v>69</v>
      </c>
      <c r="B72" s="5">
        <v>69</v>
      </c>
      <c r="C72" s="5" t="s">
        <v>227</v>
      </c>
      <c r="D72" s="5" t="s">
        <v>228</v>
      </c>
      <c r="E72" s="5" t="s">
        <v>216</v>
      </c>
      <c r="F72" s="6" t="s">
        <v>38</v>
      </c>
      <c r="G72" s="7" t="s">
        <v>183</v>
      </c>
      <c r="H72" s="6" t="s">
        <v>229</v>
      </c>
      <c r="I72" s="10" t="s">
        <v>230</v>
      </c>
      <c r="J72" s="9"/>
      <c r="K72" s="8" t="s">
        <v>1397</v>
      </c>
    </row>
    <row r="73" spans="1:11" ht="56" x14ac:dyDescent="0.35">
      <c r="A73" s="40">
        <v>70</v>
      </c>
      <c r="B73" s="5">
        <v>70</v>
      </c>
      <c r="C73" s="5" t="s">
        <v>231</v>
      </c>
      <c r="D73" s="5" t="s">
        <v>252</v>
      </c>
      <c r="E73" s="5" t="s">
        <v>216</v>
      </c>
      <c r="F73" s="6" t="s">
        <v>38</v>
      </c>
      <c r="G73" s="7" t="s">
        <v>183</v>
      </c>
      <c r="H73" s="6" t="s">
        <v>229</v>
      </c>
      <c r="I73" s="10" t="s">
        <v>232</v>
      </c>
      <c r="J73" s="9"/>
      <c r="K73" s="8" t="s">
        <v>1397</v>
      </c>
    </row>
    <row r="74" spans="1:11" ht="56" x14ac:dyDescent="0.35">
      <c r="A74" s="40">
        <v>71</v>
      </c>
      <c r="B74" s="5">
        <v>71</v>
      </c>
      <c r="C74" s="5" t="s">
        <v>231</v>
      </c>
      <c r="D74" s="5" t="s">
        <v>228</v>
      </c>
      <c r="E74" s="5" t="s">
        <v>216</v>
      </c>
      <c r="F74" s="6" t="s">
        <v>38</v>
      </c>
      <c r="G74" s="7" t="s">
        <v>183</v>
      </c>
      <c r="H74" s="6" t="s">
        <v>229</v>
      </c>
      <c r="I74" s="6" t="s">
        <v>232</v>
      </c>
      <c r="J74" s="9"/>
      <c r="K74" s="8" t="s">
        <v>1397</v>
      </c>
    </row>
    <row r="75" spans="1:11" ht="56" x14ac:dyDescent="0.35">
      <c r="A75" s="40">
        <v>72</v>
      </c>
      <c r="B75" s="5">
        <v>72</v>
      </c>
      <c r="C75" s="5" t="s">
        <v>233</v>
      </c>
      <c r="D75" s="5" t="s">
        <v>1216</v>
      </c>
      <c r="E75" s="5" t="s">
        <v>216</v>
      </c>
      <c r="F75" s="6" t="s">
        <v>235</v>
      </c>
      <c r="G75" s="7" t="s">
        <v>183</v>
      </c>
      <c r="H75" s="6" t="s">
        <v>236</v>
      </c>
      <c r="I75" s="6" t="s">
        <v>237</v>
      </c>
      <c r="J75" s="9"/>
      <c r="K75" s="8" t="s">
        <v>1386</v>
      </c>
    </row>
    <row r="76" spans="1:11" ht="56" x14ac:dyDescent="0.35">
      <c r="A76" s="40">
        <v>73</v>
      </c>
      <c r="B76" s="5">
        <v>73</v>
      </c>
      <c r="C76" s="5" t="s">
        <v>233</v>
      </c>
      <c r="D76" s="5" t="s">
        <v>234</v>
      </c>
      <c r="E76" s="5" t="s">
        <v>216</v>
      </c>
      <c r="F76" s="6" t="s">
        <v>235</v>
      </c>
      <c r="G76" s="7" t="s">
        <v>183</v>
      </c>
      <c r="H76" s="6" t="s">
        <v>236</v>
      </c>
      <c r="I76" s="9" t="s">
        <v>237</v>
      </c>
      <c r="J76" s="6"/>
      <c r="K76" s="8" t="s">
        <v>1386</v>
      </c>
    </row>
    <row r="77" spans="1:11" ht="56" x14ac:dyDescent="0.35">
      <c r="A77" s="40">
        <v>74</v>
      </c>
      <c r="B77" s="5">
        <v>74</v>
      </c>
      <c r="C77" s="5" t="s">
        <v>238</v>
      </c>
      <c r="D77" s="5" t="s">
        <v>252</v>
      </c>
      <c r="E77" s="5" t="s">
        <v>216</v>
      </c>
      <c r="F77" s="6" t="s">
        <v>240</v>
      </c>
      <c r="G77" s="7" t="s">
        <v>183</v>
      </c>
      <c r="H77" s="6" t="s">
        <v>39</v>
      </c>
      <c r="I77" s="10" t="s">
        <v>241</v>
      </c>
      <c r="J77" s="9"/>
      <c r="K77" s="8" t="s">
        <v>1386</v>
      </c>
    </row>
    <row r="78" spans="1:11" ht="56" x14ac:dyDescent="0.35">
      <c r="A78" s="40">
        <v>75</v>
      </c>
      <c r="B78" s="5">
        <v>75</v>
      </c>
      <c r="C78" s="5" t="s">
        <v>238</v>
      </c>
      <c r="D78" s="5" t="s">
        <v>239</v>
      </c>
      <c r="E78" s="5" t="s">
        <v>216</v>
      </c>
      <c r="F78" s="6" t="s">
        <v>240</v>
      </c>
      <c r="G78" s="7" t="s">
        <v>183</v>
      </c>
      <c r="H78" s="6" t="s">
        <v>39</v>
      </c>
      <c r="I78" s="10" t="s">
        <v>241</v>
      </c>
      <c r="J78" s="9"/>
      <c r="K78" s="8" t="s">
        <v>1386</v>
      </c>
    </row>
    <row r="79" spans="1:11" ht="70" x14ac:dyDescent="0.35">
      <c r="A79" s="40">
        <v>76</v>
      </c>
      <c r="B79" s="5">
        <v>76</v>
      </c>
      <c r="C79" s="5" t="s">
        <v>242</v>
      </c>
      <c r="D79" s="5" t="s">
        <v>252</v>
      </c>
      <c r="E79" s="5" t="s">
        <v>216</v>
      </c>
      <c r="F79" s="6" t="s">
        <v>243</v>
      </c>
      <c r="G79" s="7" t="s">
        <v>183</v>
      </c>
      <c r="H79" s="6" t="s">
        <v>244</v>
      </c>
      <c r="I79" s="10" t="s">
        <v>245</v>
      </c>
      <c r="J79" s="9"/>
      <c r="K79" s="8" t="s">
        <v>1385</v>
      </c>
    </row>
    <row r="80" spans="1:11" ht="42" x14ac:dyDescent="0.35">
      <c r="A80" s="40">
        <v>77</v>
      </c>
      <c r="B80" s="5">
        <v>77</v>
      </c>
      <c r="C80" s="5" t="s">
        <v>246</v>
      </c>
      <c r="D80" s="5" t="s">
        <v>247</v>
      </c>
      <c r="E80" s="5" t="s">
        <v>216</v>
      </c>
      <c r="F80" s="6" t="s">
        <v>248</v>
      </c>
      <c r="G80" s="7" t="s">
        <v>183</v>
      </c>
      <c r="H80" s="6" t="s">
        <v>249</v>
      </c>
      <c r="I80" s="6" t="s">
        <v>250</v>
      </c>
      <c r="J80" s="9"/>
      <c r="K80" s="8" t="s">
        <v>1385</v>
      </c>
    </row>
    <row r="81" spans="1:11" ht="182" x14ac:dyDescent="0.35">
      <c r="A81" s="40">
        <v>78</v>
      </c>
      <c r="B81" s="5">
        <v>78</v>
      </c>
      <c r="C81" s="5" t="s">
        <v>251</v>
      </c>
      <c r="D81" s="5" t="s">
        <v>252</v>
      </c>
      <c r="E81" s="5" t="s">
        <v>216</v>
      </c>
      <c r="F81" s="6" t="s">
        <v>253</v>
      </c>
      <c r="G81" s="7" t="s">
        <v>183</v>
      </c>
      <c r="H81" s="6" t="s">
        <v>254</v>
      </c>
      <c r="I81" s="6" t="s">
        <v>255</v>
      </c>
      <c r="J81" s="9"/>
      <c r="K81" s="8" t="s">
        <v>1385</v>
      </c>
    </row>
    <row r="82" spans="1:11" ht="42" x14ac:dyDescent="0.35">
      <c r="A82" s="40">
        <v>79</v>
      </c>
      <c r="B82" s="5">
        <v>79</v>
      </c>
      <c r="C82" s="5" t="s">
        <v>256</v>
      </c>
      <c r="D82" s="5" t="s">
        <v>252</v>
      </c>
      <c r="E82" s="5" t="s">
        <v>216</v>
      </c>
      <c r="F82" s="6" t="s">
        <v>253</v>
      </c>
      <c r="G82" s="7" t="s">
        <v>183</v>
      </c>
      <c r="H82" s="6" t="s">
        <v>254</v>
      </c>
      <c r="I82" s="9" t="s">
        <v>257</v>
      </c>
      <c r="J82" s="6"/>
      <c r="K82" s="8" t="s">
        <v>1385</v>
      </c>
    </row>
    <row r="83" spans="1:11" ht="56" x14ac:dyDescent="0.35">
      <c r="A83" s="40">
        <v>80</v>
      </c>
      <c r="B83" s="5">
        <v>80</v>
      </c>
      <c r="C83" s="5" t="s">
        <v>258</v>
      </c>
      <c r="D83" s="5" t="s">
        <v>252</v>
      </c>
      <c r="E83" s="5" t="s">
        <v>216</v>
      </c>
      <c r="F83" s="6" t="s">
        <v>259</v>
      </c>
      <c r="G83" s="7" t="s">
        <v>183</v>
      </c>
      <c r="H83" s="6" t="s">
        <v>260</v>
      </c>
      <c r="I83" s="10" t="s">
        <v>261</v>
      </c>
      <c r="J83" s="9"/>
      <c r="K83" s="8" t="s">
        <v>1385</v>
      </c>
    </row>
    <row r="84" spans="1:11" ht="28" x14ac:dyDescent="0.35">
      <c r="A84" s="40">
        <v>81</v>
      </c>
      <c r="B84" s="5">
        <v>81</v>
      </c>
      <c r="C84" s="5" t="s">
        <v>262</v>
      </c>
      <c r="D84" s="5" t="s">
        <v>252</v>
      </c>
      <c r="E84" s="5" t="s">
        <v>216</v>
      </c>
      <c r="F84" s="6" t="s">
        <v>263</v>
      </c>
      <c r="G84" s="7" t="s">
        <v>183</v>
      </c>
      <c r="H84" s="6" t="s">
        <v>249</v>
      </c>
      <c r="I84" s="10" t="s">
        <v>250</v>
      </c>
      <c r="J84" s="9"/>
      <c r="K84" s="8" t="s">
        <v>1385</v>
      </c>
    </row>
    <row r="85" spans="1:11" ht="70" x14ac:dyDescent="0.35">
      <c r="A85" s="40">
        <v>82</v>
      </c>
      <c r="B85" s="5">
        <v>82</v>
      </c>
      <c r="C85" s="5" t="s">
        <v>242</v>
      </c>
      <c r="D85" s="5" t="s">
        <v>252</v>
      </c>
      <c r="E85" s="5" t="s">
        <v>216</v>
      </c>
      <c r="F85" s="6" t="s">
        <v>243</v>
      </c>
      <c r="G85" s="7" t="s">
        <v>183</v>
      </c>
      <c r="H85" s="6" t="s">
        <v>244</v>
      </c>
      <c r="I85" s="10" t="s">
        <v>245</v>
      </c>
      <c r="J85" s="9"/>
      <c r="K85" s="8" t="s">
        <v>1385</v>
      </c>
    </row>
    <row r="86" spans="1:11" ht="98.5" x14ac:dyDescent="0.35">
      <c r="A86" s="40">
        <v>83</v>
      </c>
      <c r="B86" s="5">
        <v>83</v>
      </c>
      <c r="C86" s="5" t="s">
        <v>264</v>
      </c>
      <c r="D86" s="5" t="s">
        <v>252</v>
      </c>
      <c r="E86" s="5" t="s">
        <v>216</v>
      </c>
      <c r="F86" s="6" t="s">
        <v>266</v>
      </c>
      <c r="G86" s="7" t="s">
        <v>183</v>
      </c>
      <c r="H86" s="6" t="s">
        <v>39</v>
      </c>
      <c r="I86" s="6"/>
      <c r="J86" s="9" t="s">
        <v>267</v>
      </c>
      <c r="K86" s="8" t="s">
        <v>1398</v>
      </c>
    </row>
    <row r="87" spans="1:11" ht="98.5" x14ac:dyDescent="0.35">
      <c r="A87" s="40">
        <v>84</v>
      </c>
      <c r="B87" s="5">
        <v>84</v>
      </c>
      <c r="C87" s="5" t="s">
        <v>264</v>
      </c>
      <c r="D87" s="5" t="s">
        <v>265</v>
      </c>
      <c r="E87" s="5" t="s">
        <v>216</v>
      </c>
      <c r="F87" s="6" t="s">
        <v>266</v>
      </c>
      <c r="G87" s="7" t="s">
        <v>183</v>
      </c>
      <c r="H87" s="6" t="s">
        <v>39</v>
      </c>
      <c r="I87" s="6"/>
      <c r="J87" s="9" t="s">
        <v>267</v>
      </c>
      <c r="K87" s="8" t="s">
        <v>1398</v>
      </c>
    </row>
    <row r="88" spans="1:11" ht="56.5" x14ac:dyDescent="0.35">
      <c r="A88" s="40">
        <v>85</v>
      </c>
      <c r="B88" s="5">
        <v>85</v>
      </c>
      <c r="C88" s="5" t="s">
        <v>268</v>
      </c>
      <c r="D88" s="5" t="s">
        <v>269</v>
      </c>
      <c r="E88" s="5" t="s">
        <v>216</v>
      </c>
      <c r="F88" s="6" t="s">
        <v>270</v>
      </c>
      <c r="G88" s="7" t="s">
        <v>183</v>
      </c>
      <c r="H88" s="6" t="s">
        <v>271</v>
      </c>
      <c r="I88" s="9" t="s">
        <v>272</v>
      </c>
      <c r="J88" s="6"/>
      <c r="K88" s="8" t="s">
        <v>1386</v>
      </c>
    </row>
    <row r="89" spans="1:11" ht="56" x14ac:dyDescent="0.35">
      <c r="A89" s="40">
        <v>86</v>
      </c>
      <c r="B89" s="5">
        <v>86</v>
      </c>
      <c r="C89" s="5" t="s">
        <v>273</v>
      </c>
      <c r="D89" s="5" t="s">
        <v>252</v>
      </c>
      <c r="E89" s="5" t="s">
        <v>216</v>
      </c>
      <c r="F89" s="6" t="s">
        <v>275</v>
      </c>
      <c r="G89" s="7" t="s">
        <v>183</v>
      </c>
      <c r="H89" s="6" t="s">
        <v>276</v>
      </c>
      <c r="I89" s="10"/>
      <c r="J89" s="9" t="s">
        <v>277</v>
      </c>
      <c r="K89" s="8" t="s">
        <v>1386</v>
      </c>
    </row>
    <row r="90" spans="1:11" ht="56" x14ac:dyDescent="0.35">
      <c r="A90" s="40">
        <v>87</v>
      </c>
      <c r="B90" s="5">
        <v>87</v>
      </c>
      <c r="C90" s="5" t="s">
        <v>273</v>
      </c>
      <c r="D90" s="5" t="s">
        <v>274</v>
      </c>
      <c r="E90" s="5" t="s">
        <v>216</v>
      </c>
      <c r="F90" s="6" t="s">
        <v>275</v>
      </c>
      <c r="G90" s="7" t="s">
        <v>183</v>
      </c>
      <c r="H90" s="6" t="s">
        <v>276</v>
      </c>
      <c r="I90" s="10"/>
      <c r="J90" s="9" t="s">
        <v>277</v>
      </c>
      <c r="K90" s="8" t="s">
        <v>1386</v>
      </c>
    </row>
    <row r="91" spans="1:11" ht="56" x14ac:dyDescent="0.35">
      <c r="A91" s="40">
        <v>88</v>
      </c>
      <c r="B91" s="5">
        <v>88</v>
      </c>
      <c r="C91" s="5" t="s">
        <v>278</v>
      </c>
      <c r="D91" s="5" t="s">
        <v>252</v>
      </c>
      <c r="E91" s="5" t="s">
        <v>216</v>
      </c>
      <c r="F91" s="6" t="s">
        <v>279</v>
      </c>
      <c r="G91" s="7" t="s">
        <v>183</v>
      </c>
      <c r="H91" s="6" t="s">
        <v>39</v>
      </c>
      <c r="I91" s="10" t="s">
        <v>280</v>
      </c>
      <c r="J91" s="9"/>
      <c r="K91" s="8" t="s">
        <v>1398</v>
      </c>
    </row>
    <row r="92" spans="1:11" ht="56" x14ac:dyDescent="0.35">
      <c r="A92" s="40">
        <v>89</v>
      </c>
      <c r="B92" s="5">
        <v>89</v>
      </c>
      <c r="C92" s="5" t="s">
        <v>278</v>
      </c>
      <c r="D92" s="5" t="s">
        <v>274</v>
      </c>
      <c r="E92" s="5" t="s">
        <v>216</v>
      </c>
      <c r="F92" s="6" t="s">
        <v>279</v>
      </c>
      <c r="G92" s="7" t="s">
        <v>183</v>
      </c>
      <c r="H92" s="6" t="s">
        <v>39</v>
      </c>
      <c r="I92" s="6" t="s">
        <v>280</v>
      </c>
      <c r="J92" s="9"/>
      <c r="K92" s="8" t="s">
        <v>1398</v>
      </c>
    </row>
    <row r="93" spans="1:11" ht="56.5" x14ac:dyDescent="0.35">
      <c r="A93" s="40">
        <v>90</v>
      </c>
      <c r="B93" s="5">
        <v>90</v>
      </c>
      <c r="C93" s="5" t="s">
        <v>542</v>
      </c>
      <c r="D93" s="5" t="s">
        <v>252</v>
      </c>
      <c r="E93" s="5" t="s">
        <v>216</v>
      </c>
      <c r="F93" s="6" t="s">
        <v>543</v>
      </c>
      <c r="G93" s="7" t="s">
        <v>183</v>
      </c>
      <c r="H93" s="6" t="s">
        <v>544</v>
      </c>
      <c r="I93" s="6"/>
      <c r="J93" s="9" t="s">
        <v>545</v>
      </c>
      <c r="K93" s="8" t="s">
        <v>1399</v>
      </c>
    </row>
    <row r="94" spans="1:11" ht="56" x14ac:dyDescent="0.35">
      <c r="A94" s="40">
        <v>91</v>
      </c>
      <c r="B94" s="5">
        <v>91</v>
      </c>
      <c r="C94" s="5" t="s">
        <v>542</v>
      </c>
      <c r="D94" s="5" t="s">
        <v>265</v>
      </c>
      <c r="E94" s="5" t="s">
        <v>216</v>
      </c>
      <c r="F94" s="6" t="s">
        <v>543</v>
      </c>
      <c r="G94" s="7" t="s">
        <v>183</v>
      </c>
      <c r="H94" s="6" t="s">
        <v>544</v>
      </c>
      <c r="I94" s="9"/>
      <c r="J94" s="6" t="s">
        <v>545</v>
      </c>
      <c r="K94" s="8" t="s">
        <v>1399</v>
      </c>
    </row>
    <row r="95" spans="1:11" ht="56" x14ac:dyDescent="0.35">
      <c r="A95" s="40">
        <v>92</v>
      </c>
      <c r="B95" s="5">
        <v>92</v>
      </c>
      <c r="C95" s="5" t="s">
        <v>546</v>
      </c>
      <c r="D95" s="5" t="s">
        <v>252</v>
      </c>
      <c r="E95" s="5" t="s">
        <v>216</v>
      </c>
      <c r="F95" s="6" t="s">
        <v>547</v>
      </c>
      <c r="G95" s="7" t="s">
        <v>183</v>
      </c>
      <c r="H95" s="6" t="s">
        <v>548</v>
      </c>
      <c r="I95" s="10" t="s">
        <v>549</v>
      </c>
      <c r="J95" s="9" t="s">
        <v>1201</v>
      </c>
      <c r="K95" s="8" t="s">
        <v>1386</v>
      </c>
    </row>
    <row r="96" spans="1:11" ht="56" x14ac:dyDescent="0.35">
      <c r="A96" s="40">
        <v>93</v>
      </c>
      <c r="B96" s="5">
        <v>93</v>
      </c>
      <c r="C96" s="5" t="s">
        <v>546</v>
      </c>
      <c r="D96" s="5" t="s">
        <v>550</v>
      </c>
      <c r="E96" s="5" t="s">
        <v>216</v>
      </c>
      <c r="F96" s="6" t="s">
        <v>547</v>
      </c>
      <c r="G96" s="7" t="s">
        <v>183</v>
      </c>
      <c r="H96" s="6" t="s">
        <v>548</v>
      </c>
      <c r="I96" s="10" t="s">
        <v>549</v>
      </c>
      <c r="J96" s="9" t="s">
        <v>1201</v>
      </c>
      <c r="K96" s="8" t="s">
        <v>1386</v>
      </c>
    </row>
    <row r="97" spans="1:11" ht="56" x14ac:dyDescent="0.35">
      <c r="A97" s="40">
        <v>94</v>
      </c>
      <c r="B97" s="5">
        <v>94</v>
      </c>
      <c r="C97" s="5" t="s">
        <v>281</v>
      </c>
      <c r="D97" s="5" t="s">
        <v>282</v>
      </c>
      <c r="E97" s="5" t="s">
        <v>283</v>
      </c>
      <c r="F97" s="6" t="s">
        <v>284</v>
      </c>
      <c r="G97" s="7" t="s">
        <v>183</v>
      </c>
      <c r="H97" s="6" t="s">
        <v>285</v>
      </c>
      <c r="I97" s="10" t="s">
        <v>286</v>
      </c>
      <c r="J97" s="9"/>
      <c r="K97" s="8" t="s">
        <v>1400</v>
      </c>
    </row>
    <row r="98" spans="1:11" ht="98" x14ac:dyDescent="0.35">
      <c r="A98" s="40">
        <v>95</v>
      </c>
      <c r="B98" s="5">
        <v>95</v>
      </c>
      <c r="C98" s="5" t="s">
        <v>287</v>
      </c>
      <c r="D98" s="5" t="s">
        <v>288</v>
      </c>
      <c r="E98" s="5" t="s">
        <v>289</v>
      </c>
      <c r="F98" s="6" t="s">
        <v>290</v>
      </c>
      <c r="G98" s="7" t="s">
        <v>183</v>
      </c>
      <c r="H98" s="6" t="s">
        <v>291</v>
      </c>
      <c r="I98" s="6" t="s">
        <v>292</v>
      </c>
      <c r="J98" s="9"/>
      <c r="K98" s="8" t="s">
        <v>1393</v>
      </c>
    </row>
    <row r="99" spans="1:11" ht="56" x14ac:dyDescent="0.35">
      <c r="A99" s="40">
        <v>96</v>
      </c>
      <c r="B99" s="5">
        <v>96</v>
      </c>
      <c r="C99" s="5" t="s">
        <v>293</v>
      </c>
      <c r="D99" s="5" t="s">
        <v>1219</v>
      </c>
      <c r="E99" s="5" t="s">
        <v>289</v>
      </c>
      <c r="F99" s="6" t="s">
        <v>294</v>
      </c>
      <c r="G99" s="7" t="s">
        <v>183</v>
      </c>
      <c r="H99" s="6" t="s">
        <v>50</v>
      </c>
      <c r="I99" s="6" t="s">
        <v>295</v>
      </c>
      <c r="J99" s="9"/>
      <c r="K99" s="12" t="s">
        <v>1386</v>
      </c>
    </row>
    <row r="100" spans="1:11" ht="56" x14ac:dyDescent="0.35">
      <c r="A100" s="40">
        <v>97</v>
      </c>
      <c r="B100" s="5">
        <v>97</v>
      </c>
      <c r="C100" s="5" t="s">
        <v>293</v>
      </c>
      <c r="D100" s="5" t="s">
        <v>1218</v>
      </c>
      <c r="E100" s="5" t="s">
        <v>289</v>
      </c>
      <c r="F100" s="6" t="s">
        <v>294</v>
      </c>
      <c r="G100" s="7" t="s">
        <v>183</v>
      </c>
      <c r="H100" s="6" t="s">
        <v>50</v>
      </c>
      <c r="I100" s="9" t="s">
        <v>295</v>
      </c>
      <c r="J100" s="6"/>
      <c r="K100" s="12" t="s">
        <v>1386</v>
      </c>
    </row>
    <row r="101" spans="1:11" ht="56" x14ac:dyDescent="0.35">
      <c r="A101" s="40">
        <v>98</v>
      </c>
      <c r="B101" s="5">
        <v>98</v>
      </c>
      <c r="C101" s="5" t="s">
        <v>293</v>
      </c>
      <c r="D101" s="5" t="s">
        <v>1217</v>
      </c>
      <c r="E101" s="5" t="s">
        <v>289</v>
      </c>
      <c r="F101" s="6" t="s">
        <v>294</v>
      </c>
      <c r="G101" s="7" t="s">
        <v>183</v>
      </c>
      <c r="H101" s="6" t="s">
        <v>50</v>
      </c>
      <c r="I101" s="10" t="s">
        <v>295</v>
      </c>
      <c r="J101" s="9"/>
      <c r="K101" s="12" t="s">
        <v>1386</v>
      </c>
    </row>
    <row r="102" spans="1:11" ht="56" x14ac:dyDescent="0.35">
      <c r="A102" s="40">
        <v>99</v>
      </c>
      <c r="B102" s="5">
        <v>99</v>
      </c>
      <c r="C102" s="5" t="s">
        <v>293</v>
      </c>
      <c r="D102" s="5" t="s">
        <v>1220</v>
      </c>
      <c r="E102" s="5" t="s">
        <v>289</v>
      </c>
      <c r="F102" s="6" t="s">
        <v>294</v>
      </c>
      <c r="G102" s="7" t="s">
        <v>183</v>
      </c>
      <c r="H102" s="6" t="s">
        <v>50</v>
      </c>
      <c r="I102" s="10" t="s">
        <v>295</v>
      </c>
      <c r="J102" s="9"/>
      <c r="K102" s="12" t="s">
        <v>1386</v>
      </c>
    </row>
    <row r="103" spans="1:11" ht="140.5" x14ac:dyDescent="0.35">
      <c r="A103" s="40">
        <v>100</v>
      </c>
      <c r="B103" s="5">
        <v>100</v>
      </c>
      <c r="C103" s="5" t="s">
        <v>296</v>
      </c>
      <c r="D103" s="5" t="s">
        <v>312</v>
      </c>
      <c r="E103" s="5" t="s">
        <v>298</v>
      </c>
      <c r="F103" s="6" t="s">
        <v>299</v>
      </c>
      <c r="G103" s="7" t="s">
        <v>183</v>
      </c>
      <c r="H103" s="6" t="s">
        <v>100</v>
      </c>
      <c r="I103" s="10"/>
      <c r="J103" s="9" t="s">
        <v>300</v>
      </c>
      <c r="K103" s="8" t="s">
        <v>1400</v>
      </c>
    </row>
    <row r="104" spans="1:11" ht="140.5" x14ac:dyDescent="0.35">
      <c r="A104" s="40">
        <v>101</v>
      </c>
      <c r="B104" s="5">
        <v>101</v>
      </c>
      <c r="C104" s="5" t="s">
        <v>296</v>
      </c>
      <c r="D104" s="5" t="s">
        <v>297</v>
      </c>
      <c r="E104" s="5" t="s">
        <v>298</v>
      </c>
      <c r="F104" s="6" t="s">
        <v>299</v>
      </c>
      <c r="G104" s="7" t="s">
        <v>183</v>
      </c>
      <c r="H104" s="6" t="s">
        <v>100</v>
      </c>
      <c r="I104" s="6"/>
      <c r="J104" s="9" t="s">
        <v>300</v>
      </c>
      <c r="K104" s="8" t="s">
        <v>1400</v>
      </c>
    </row>
    <row r="105" spans="1:11" ht="84" x14ac:dyDescent="0.35">
      <c r="A105" s="40">
        <v>102</v>
      </c>
      <c r="B105" s="5">
        <v>102</v>
      </c>
      <c r="C105" s="5" t="s">
        <v>301</v>
      </c>
      <c r="D105" s="5" t="s">
        <v>1224</v>
      </c>
      <c r="E105" s="5" t="s">
        <v>298</v>
      </c>
      <c r="F105" s="6" t="s">
        <v>302</v>
      </c>
      <c r="G105" s="7" t="s">
        <v>183</v>
      </c>
      <c r="H105" s="6" t="s">
        <v>303</v>
      </c>
      <c r="I105" s="6" t="s">
        <v>304</v>
      </c>
      <c r="J105" s="9"/>
      <c r="K105" s="8" t="s">
        <v>1400</v>
      </c>
    </row>
    <row r="106" spans="1:11" ht="84" x14ac:dyDescent="0.35">
      <c r="A106" s="40">
        <v>103</v>
      </c>
      <c r="B106" s="5">
        <v>103</v>
      </c>
      <c r="C106" s="5" t="s">
        <v>301</v>
      </c>
      <c r="D106" s="5" t="s">
        <v>1223</v>
      </c>
      <c r="E106" s="5" t="s">
        <v>298</v>
      </c>
      <c r="F106" s="6" t="s">
        <v>302</v>
      </c>
      <c r="G106" s="7" t="s">
        <v>183</v>
      </c>
      <c r="H106" s="6" t="s">
        <v>303</v>
      </c>
      <c r="I106" s="9" t="s">
        <v>304</v>
      </c>
      <c r="J106" s="6"/>
      <c r="K106" s="8" t="s">
        <v>1400</v>
      </c>
    </row>
    <row r="107" spans="1:11" ht="84" x14ac:dyDescent="0.35">
      <c r="A107" s="40">
        <v>104</v>
      </c>
      <c r="B107" s="5">
        <v>104</v>
      </c>
      <c r="C107" s="5" t="s">
        <v>301</v>
      </c>
      <c r="D107" s="5" t="s">
        <v>1221</v>
      </c>
      <c r="E107" s="5" t="s">
        <v>298</v>
      </c>
      <c r="F107" s="6" t="s">
        <v>302</v>
      </c>
      <c r="G107" s="7" t="s">
        <v>183</v>
      </c>
      <c r="H107" s="6" t="s">
        <v>303</v>
      </c>
      <c r="I107" s="10" t="s">
        <v>304</v>
      </c>
      <c r="J107" s="9"/>
      <c r="K107" s="8" t="s">
        <v>1400</v>
      </c>
    </row>
    <row r="108" spans="1:11" ht="84" x14ac:dyDescent="0.35">
      <c r="A108" s="40">
        <v>105</v>
      </c>
      <c r="B108" s="5">
        <v>105</v>
      </c>
      <c r="C108" s="5" t="s">
        <v>301</v>
      </c>
      <c r="D108" s="5" t="s">
        <v>1222</v>
      </c>
      <c r="E108" s="5" t="s">
        <v>298</v>
      </c>
      <c r="F108" s="6" t="s">
        <v>302</v>
      </c>
      <c r="G108" s="7" t="s">
        <v>183</v>
      </c>
      <c r="H108" s="6" t="s">
        <v>303</v>
      </c>
      <c r="I108" s="10" t="s">
        <v>304</v>
      </c>
      <c r="J108" s="9"/>
      <c r="K108" s="8" t="s">
        <v>1400</v>
      </c>
    </row>
    <row r="109" spans="1:11" ht="126.5" x14ac:dyDescent="0.35">
      <c r="A109" s="40">
        <v>106</v>
      </c>
      <c r="B109" s="5">
        <v>106</v>
      </c>
      <c r="C109" s="5" t="s">
        <v>305</v>
      </c>
      <c r="D109" s="5" t="s">
        <v>312</v>
      </c>
      <c r="E109" s="5" t="s">
        <v>298</v>
      </c>
      <c r="F109" s="6" t="s">
        <v>306</v>
      </c>
      <c r="G109" s="7" t="s">
        <v>183</v>
      </c>
      <c r="H109" s="6" t="s">
        <v>50</v>
      </c>
      <c r="I109" s="10"/>
      <c r="J109" s="9" t="s">
        <v>307</v>
      </c>
      <c r="K109" s="8" t="s">
        <v>1400</v>
      </c>
    </row>
    <row r="110" spans="1:11" ht="126.5" x14ac:dyDescent="0.35">
      <c r="A110" s="40">
        <v>107</v>
      </c>
      <c r="B110" s="5">
        <v>107</v>
      </c>
      <c r="C110" s="5" t="s">
        <v>305</v>
      </c>
      <c r="D110" s="5" t="s">
        <v>1225</v>
      </c>
      <c r="E110" s="5" t="s">
        <v>298</v>
      </c>
      <c r="F110" s="6" t="s">
        <v>306</v>
      </c>
      <c r="G110" s="7" t="s">
        <v>183</v>
      </c>
      <c r="H110" s="6" t="s">
        <v>50</v>
      </c>
      <c r="I110" s="6"/>
      <c r="J110" s="9" t="s">
        <v>307</v>
      </c>
      <c r="K110" s="8" t="s">
        <v>1400</v>
      </c>
    </row>
    <row r="111" spans="1:11" ht="126.5" x14ac:dyDescent="0.35">
      <c r="A111" s="40">
        <v>108</v>
      </c>
      <c r="B111" s="5">
        <v>108</v>
      </c>
      <c r="C111" s="5" t="s">
        <v>305</v>
      </c>
      <c r="D111" s="5" t="s">
        <v>1229</v>
      </c>
      <c r="E111" s="5" t="s">
        <v>298</v>
      </c>
      <c r="F111" s="6" t="s">
        <v>306</v>
      </c>
      <c r="G111" s="7" t="s">
        <v>183</v>
      </c>
      <c r="H111" s="6" t="s">
        <v>50</v>
      </c>
      <c r="I111" s="6"/>
      <c r="J111" s="9" t="s">
        <v>307</v>
      </c>
      <c r="K111" s="8" t="s">
        <v>1400</v>
      </c>
    </row>
    <row r="112" spans="1:11" ht="126" x14ac:dyDescent="0.35">
      <c r="A112" s="40">
        <v>109</v>
      </c>
      <c r="B112" s="5">
        <v>109</v>
      </c>
      <c r="C112" s="5" t="s">
        <v>305</v>
      </c>
      <c r="D112" s="5" t="s">
        <v>1226</v>
      </c>
      <c r="E112" s="5" t="s">
        <v>298</v>
      </c>
      <c r="F112" s="6" t="s">
        <v>306</v>
      </c>
      <c r="G112" s="7" t="s">
        <v>183</v>
      </c>
      <c r="H112" s="6" t="s">
        <v>50</v>
      </c>
      <c r="I112" s="9"/>
      <c r="J112" s="6" t="s">
        <v>307</v>
      </c>
      <c r="K112" s="8" t="s">
        <v>1400</v>
      </c>
    </row>
    <row r="113" spans="1:11" ht="168" x14ac:dyDescent="0.35">
      <c r="A113" s="40">
        <v>110</v>
      </c>
      <c r="B113" s="5">
        <v>110</v>
      </c>
      <c r="C113" s="5" t="s">
        <v>308</v>
      </c>
      <c r="D113" s="5" t="s">
        <v>312</v>
      </c>
      <c r="E113" s="5" t="s">
        <v>298</v>
      </c>
      <c r="F113" s="6" t="s">
        <v>309</v>
      </c>
      <c r="G113" s="7" t="s">
        <v>183</v>
      </c>
      <c r="H113" s="6" t="s">
        <v>310</v>
      </c>
      <c r="I113" s="10" t="s">
        <v>311</v>
      </c>
      <c r="J113" s="9"/>
      <c r="K113" s="8" t="s">
        <v>1400</v>
      </c>
    </row>
    <row r="114" spans="1:11" ht="168" x14ac:dyDescent="0.35">
      <c r="A114" s="40">
        <v>111</v>
      </c>
      <c r="B114" s="5">
        <v>111</v>
      </c>
      <c r="C114" s="5" t="s">
        <v>308</v>
      </c>
      <c r="D114" s="5" t="s">
        <v>1225</v>
      </c>
      <c r="E114" s="5" t="s">
        <v>298</v>
      </c>
      <c r="F114" s="6" t="s">
        <v>309</v>
      </c>
      <c r="G114" s="7" t="s">
        <v>183</v>
      </c>
      <c r="H114" s="6" t="s">
        <v>310</v>
      </c>
      <c r="I114" s="10" t="s">
        <v>311</v>
      </c>
      <c r="J114" s="9"/>
      <c r="K114" s="8" t="s">
        <v>1400</v>
      </c>
    </row>
    <row r="115" spans="1:11" ht="168" x14ac:dyDescent="0.35">
      <c r="A115" s="40">
        <v>112</v>
      </c>
      <c r="B115" s="5">
        <v>112</v>
      </c>
      <c r="C115" s="5" t="s">
        <v>308</v>
      </c>
      <c r="D115" s="5" t="s">
        <v>1229</v>
      </c>
      <c r="E115" s="5" t="s">
        <v>298</v>
      </c>
      <c r="F115" s="6" t="s">
        <v>309</v>
      </c>
      <c r="G115" s="7" t="s">
        <v>183</v>
      </c>
      <c r="H115" s="6" t="s">
        <v>310</v>
      </c>
      <c r="I115" s="10" t="s">
        <v>311</v>
      </c>
      <c r="J115" s="9"/>
      <c r="K115" s="8" t="s">
        <v>1400</v>
      </c>
    </row>
    <row r="116" spans="1:11" ht="168" x14ac:dyDescent="0.35">
      <c r="A116" s="40">
        <v>113</v>
      </c>
      <c r="B116" s="5">
        <v>113</v>
      </c>
      <c r="C116" s="5" t="s">
        <v>308</v>
      </c>
      <c r="D116" s="5" t="s">
        <v>1226</v>
      </c>
      <c r="E116" s="5" t="s">
        <v>298</v>
      </c>
      <c r="F116" s="6" t="s">
        <v>309</v>
      </c>
      <c r="G116" s="7" t="s">
        <v>183</v>
      </c>
      <c r="H116" s="6" t="s">
        <v>310</v>
      </c>
      <c r="I116" s="6" t="s">
        <v>311</v>
      </c>
      <c r="J116" s="9"/>
      <c r="K116" s="8" t="s">
        <v>1400</v>
      </c>
    </row>
    <row r="117" spans="1:11" ht="140.5" x14ac:dyDescent="0.35">
      <c r="A117" s="40">
        <v>114</v>
      </c>
      <c r="B117" s="5">
        <v>114</v>
      </c>
      <c r="C117" s="5" t="s">
        <v>296</v>
      </c>
      <c r="D117" s="5" t="s">
        <v>1225</v>
      </c>
      <c r="E117" s="5" t="s">
        <v>298</v>
      </c>
      <c r="F117" s="6" t="s">
        <v>299</v>
      </c>
      <c r="G117" s="7" t="s">
        <v>183</v>
      </c>
      <c r="H117" s="6" t="s">
        <v>100</v>
      </c>
      <c r="I117" s="6"/>
      <c r="J117" s="9" t="s">
        <v>300</v>
      </c>
      <c r="K117" s="8" t="s">
        <v>1400</v>
      </c>
    </row>
    <row r="118" spans="1:11" ht="140" x14ac:dyDescent="0.35">
      <c r="A118" s="40">
        <v>115</v>
      </c>
      <c r="B118" s="5">
        <v>115</v>
      </c>
      <c r="C118" s="5" t="s">
        <v>296</v>
      </c>
      <c r="D118" s="5" t="s">
        <v>312</v>
      </c>
      <c r="E118" s="5" t="s">
        <v>298</v>
      </c>
      <c r="F118" s="6" t="s">
        <v>299</v>
      </c>
      <c r="G118" s="7" t="s">
        <v>183</v>
      </c>
      <c r="H118" s="6" t="s">
        <v>100</v>
      </c>
      <c r="I118" s="9"/>
      <c r="J118" s="6" t="s">
        <v>300</v>
      </c>
      <c r="K118" s="8" t="s">
        <v>1400</v>
      </c>
    </row>
    <row r="119" spans="1:11" ht="84" x14ac:dyDescent="0.35">
      <c r="A119" s="40">
        <v>116</v>
      </c>
      <c r="B119" s="5">
        <v>116</v>
      </c>
      <c r="C119" s="5" t="s">
        <v>301</v>
      </c>
      <c r="D119" s="5" t="s">
        <v>312</v>
      </c>
      <c r="E119" s="5" t="s">
        <v>298</v>
      </c>
      <c r="F119" s="6" t="s">
        <v>302</v>
      </c>
      <c r="G119" s="7" t="s">
        <v>183</v>
      </c>
      <c r="H119" s="6" t="s">
        <v>303</v>
      </c>
      <c r="I119" s="10" t="s">
        <v>304</v>
      </c>
      <c r="J119" s="9"/>
      <c r="K119" s="8" t="s">
        <v>1400</v>
      </c>
    </row>
    <row r="120" spans="1:11" ht="84" x14ac:dyDescent="0.35">
      <c r="A120" s="40">
        <v>117</v>
      </c>
      <c r="B120" s="5">
        <v>117</v>
      </c>
      <c r="C120" s="5" t="s">
        <v>301</v>
      </c>
      <c r="D120" s="5" t="s">
        <v>1227</v>
      </c>
      <c r="E120" s="5" t="s">
        <v>298</v>
      </c>
      <c r="F120" s="6" t="s">
        <v>302</v>
      </c>
      <c r="G120" s="7" t="s">
        <v>183</v>
      </c>
      <c r="H120" s="6" t="s">
        <v>303</v>
      </c>
      <c r="I120" s="10" t="s">
        <v>304</v>
      </c>
      <c r="J120" s="9"/>
      <c r="K120" s="8" t="s">
        <v>1400</v>
      </c>
    </row>
    <row r="121" spans="1:11" ht="84" x14ac:dyDescent="0.35">
      <c r="A121" s="40">
        <v>118</v>
      </c>
      <c r="B121" s="5">
        <v>118</v>
      </c>
      <c r="C121" s="5" t="s">
        <v>301</v>
      </c>
      <c r="D121" s="5" t="s">
        <v>1228</v>
      </c>
      <c r="E121" s="5" t="s">
        <v>298</v>
      </c>
      <c r="F121" s="6" t="s">
        <v>302</v>
      </c>
      <c r="G121" s="7" t="s">
        <v>183</v>
      </c>
      <c r="H121" s="6" t="s">
        <v>303</v>
      </c>
      <c r="I121" s="10" t="s">
        <v>304</v>
      </c>
      <c r="J121" s="9"/>
      <c r="K121" s="8" t="s">
        <v>1400</v>
      </c>
    </row>
    <row r="122" spans="1:11" ht="84" x14ac:dyDescent="0.35">
      <c r="A122" s="40">
        <v>119</v>
      </c>
      <c r="B122" s="5">
        <v>119</v>
      </c>
      <c r="C122" s="5" t="s">
        <v>301</v>
      </c>
      <c r="D122" s="5" t="s">
        <v>1223</v>
      </c>
      <c r="E122" s="5" t="s">
        <v>298</v>
      </c>
      <c r="F122" s="6" t="s">
        <v>302</v>
      </c>
      <c r="G122" s="7" t="s">
        <v>183</v>
      </c>
      <c r="H122" s="6" t="s">
        <v>303</v>
      </c>
      <c r="I122" s="6" t="s">
        <v>304</v>
      </c>
      <c r="J122" s="9"/>
      <c r="K122" s="8" t="s">
        <v>1400</v>
      </c>
    </row>
    <row r="123" spans="1:11" ht="126.5" x14ac:dyDescent="0.35">
      <c r="A123" s="40">
        <v>120</v>
      </c>
      <c r="B123" s="5">
        <v>120</v>
      </c>
      <c r="C123" s="5" t="s">
        <v>305</v>
      </c>
      <c r="D123" s="5" t="s">
        <v>312</v>
      </c>
      <c r="E123" s="5" t="s">
        <v>298</v>
      </c>
      <c r="F123" s="6" t="s">
        <v>306</v>
      </c>
      <c r="G123" s="7" t="s">
        <v>183</v>
      </c>
      <c r="H123" s="6" t="s">
        <v>50</v>
      </c>
      <c r="I123" s="6"/>
      <c r="J123" s="9" t="s">
        <v>307</v>
      </c>
      <c r="K123" s="8" t="s">
        <v>1400</v>
      </c>
    </row>
    <row r="124" spans="1:11" ht="126" x14ac:dyDescent="0.35">
      <c r="A124" s="40">
        <v>121</v>
      </c>
      <c r="B124" s="5">
        <v>121</v>
      </c>
      <c r="C124" s="5" t="s">
        <v>305</v>
      </c>
      <c r="D124" s="5" t="s">
        <v>1225</v>
      </c>
      <c r="E124" s="5" t="s">
        <v>298</v>
      </c>
      <c r="F124" s="6" t="s">
        <v>306</v>
      </c>
      <c r="G124" s="7" t="s">
        <v>183</v>
      </c>
      <c r="H124" s="6" t="s">
        <v>50</v>
      </c>
      <c r="I124" s="9"/>
      <c r="J124" s="6" t="s">
        <v>307</v>
      </c>
      <c r="K124" s="8" t="s">
        <v>1400</v>
      </c>
    </row>
    <row r="125" spans="1:11" ht="126.5" x14ac:dyDescent="0.35">
      <c r="A125" s="40">
        <v>122</v>
      </c>
      <c r="B125" s="5">
        <v>122</v>
      </c>
      <c r="C125" s="5" t="s">
        <v>305</v>
      </c>
      <c r="D125" s="5" t="s">
        <v>1229</v>
      </c>
      <c r="E125" s="5" t="s">
        <v>298</v>
      </c>
      <c r="F125" s="6" t="s">
        <v>306</v>
      </c>
      <c r="G125" s="7" t="s">
        <v>183</v>
      </c>
      <c r="H125" s="6" t="s">
        <v>50</v>
      </c>
      <c r="I125" s="10"/>
      <c r="J125" s="9" t="s">
        <v>307</v>
      </c>
      <c r="K125" s="8" t="s">
        <v>1400</v>
      </c>
    </row>
    <row r="126" spans="1:11" ht="126.5" x14ac:dyDescent="0.35">
      <c r="A126" s="40">
        <v>123</v>
      </c>
      <c r="B126" s="5">
        <v>123</v>
      </c>
      <c r="C126" s="5" t="s">
        <v>305</v>
      </c>
      <c r="D126" s="5" t="s">
        <v>1226</v>
      </c>
      <c r="E126" s="5" t="s">
        <v>298</v>
      </c>
      <c r="F126" s="6" t="s">
        <v>306</v>
      </c>
      <c r="G126" s="7" t="s">
        <v>183</v>
      </c>
      <c r="H126" s="6" t="s">
        <v>50</v>
      </c>
      <c r="I126" s="10"/>
      <c r="J126" s="9" t="s">
        <v>307</v>
      </c>
      <c r="K126" s="8" t="s">
        <v>1400</v>
      </c>
    </row>
    <row r="127" spans="1:11" ht="70" x14ac:dyDescent="0.35">
      <c r="A127" s="40">
        <v>124</v>
      </c>
      <c r="B127" s="5">
        <v>124</v>
      </c>
      <c r="C127" s="5" t="s">
        <v>313</v>
      </c>
      <c r="D127" s="5" t="s">
        <v>312</v>
      </c>
      <c r="E127" s="5" t="s">
        <v>298</v>
      </c>
      <c r="F127" s="6" t="s">
        <v>314</v>
      </c>
      <c r="G127" s="7" t="s">
        <v>183</v>
      </c>
      <c r="H127" s="6" t="s">
        <v>310</v>
      </c>
      <c r="I127" s="10" t="s">
        <v>315</v>
      </c>
      <c r="J127" s="9"/>
      <c r="K127" s="8" t="s">
        <v>1400</v>
      </c>
    </row>
    <row r="128" spans="1:11" ht="70.5" x14ac:dyDescent="0.35">
      <c r="A128" s="40">
        <v>125</v>
      </c>
      <c r="B128" s="5">
        <v>125</v>
      </c>
      <c r="C128" s="5" t="s">
        <v>316</v>
      </c>
      <c r="D128" s="5" t="s">
        <v>317</v>
      </c>
      <c r="E128" s="5" t="s">
        <v>298</v>
      </c>
      <c r="F128" s="6" t="s">
        <v>318</v>
      </c>
      <c r="G128" s="7" t="s">
        <v>183</v>
      </c>
      <c r="H128" s="6" t="s">
        <v>319</v>
      </c>
      <c r="I128" s="6"/>
      <c r="J128" s="9" t="s">
        <v>320</v>
      </c>
      <c r="K128" s="8" t="s">
        <v>1400</v>
      </c>
    </row>
    <row r="129" spans="1:12" ht="56" x14ac:dyDescent="0.35">
      <c r="A129" s="40">
        <v>126</v>
      </c>
      <c r="B129" s="5">
        <v>126</v>
      </c>
      <c r="C129" s="5" t="s">
        <v>321</v>
      </c>
      <c r="D129" s="5" t="s">
        <v>322</v>
      </c>
      <c r="E129" s="5" t="s">
        <v>298</v>
      </c>
      <c r="F129" s="6" t="s">
        <v>323</v>
      </c>
      <c r="G129" s="7" t="s">
        <v>183</v>
      </c>
      <c r="H129" s="6" t="s">
        <v>324</v>
      </c>
      <c r="I129" s="6"/>
      <c r="J129" s="9" t="s">
        <v>325</v>
      </c>
      <c r="K129" s="8" t="s">
        <v>1400</v>
      </c>
    </row>
    <row r="130" spans="1:12" ht="42.5" x14ac:dyDescent="0.35">
      <c r="A130" s="40">
        <v>127</v>
      </c>
      <c r="B130" s="5">
        <v>127</v>
      </c>
      <c r="C130" s="5" t="s">
        <v>340</v>
      </c>
      <c r="D130" s="5" t="s">
        <v>341</v>
      </c>
      <c r="E130" s="5" t="s">
        <v>298</v>
      </c>
      <c r="F130" s="6" t="s">
        <v>342</v>
      </c>
      <c r="G130" s="7" t="s">
        <v>183</v>
      </c>
      <c r="H130" s="6" t="s">
        <v>343</v>
      </c>
      <c r="I130" s="9" t="s">
        <v>344</v>
      </c>
      <c r="J130" s="6"/>
      <c r="K130" s="8" t="s">
        <v>1400</v>
      </c>
    </row>
    <row r="131" spans="1:12" ht="42" x14ac:dyDescent="0.35">
      <c r="A131" s="40">
        <v>128</v>
      </c>
      <c r="B131" s="5">
        <v>128</v>
      </c>
      <c r="C131" s="5" t="s">
        <v>340</v>
      </c>
      <c r="D131" s="5" t="s">
        <v>341</v>
      </c>
      <c r="E131" s="5" t="s">
        <v>298</v>
      </c>
      <c r="F131" s="6" t="s">
        <v>342</v>
      </c>
      <c r="G131" s="7" t="s">
        <v>183</v>
      </c>
      <c r="H131" s="6" t="s">
        <v>343</v>
      </c>
      <c r="I131" s="10" t="s">
        <v>344</v>
      </c>
      <c r="J131" s="9"/>
      <c r="K131" s="8" t="s">
        <v>1400</v>
      </c>
    </row>
    <row r="132" spans="1:12" ht="84" x14ac:dyDescent="0.35">
      <c r="A132" s="40">
        <v>129</v>
      </c>
      <c r="B132" s="5">
        <v>129</v>
      </c>
      <c r="C132" s="5" t="s">
        <v>327</v>
      </c>
      <c r="D132" s="5" t="s">
        <v>328</v>
      </c>
      <c r="E132" s="5" t="s">
        <v>298</v>
      </c>
      <c r="F132" s="6" t="s">
        <v>329</v>
      </c>
      <c r="G132" s="7" t="s">
        <v>183</v>
      </c>
      <c r="H132" s="6" t="s">
        <v>326</v>
      </c>
      <c r="I132" s="10" t="s">
        <v>330</v>
      </c>
      <c r="J132" s="9"/>
      <c r="K132" s="8" t="s">
        <v>1400</v>
      </c>
    </row>
    <row r="133" spans="1:12" ht="84" x14ac:dyDescent="0.35">
      <c r="A133" s="40">
        <v>130</v>
      </c>
      <c r="B133" s="5">
        <v>130</v>
      </c>
      <c r="C133" s="5" t="s">
        <v>331</v>
      </c>
      <c r="D133" s="5" t="s">
        <v>332</v>
      </c>
      <c r="E133" s="5" t="s">
        <v>298</v>
      </c>
      <c r="F133" s="6" t="s">
        <v>333</v>
      </c>
      <c r="G133" s="7" t="s">
        <v>183</v>
      </c>
      <c r="H133" s="6" t="s">
        <v>326</v>
      </c>
      <c r="I133" s="10" t="s">
        <v>334</v>
      </c>
      <c r="J133" s="9"/>
      <c r="K133" s="8" t="s">
        <v>1400</v>
      </c>
    </row>
    <row r="134" spans="1:12" ht="84" x14ac:dyDescent="0.35">
      <c r="A134" s="40">
        <v>131</v>
      </c>
      <c r="B134" s="5">
        <v>131</v>
      </c>
      <c r="C134" s="5" t="s">
        <v>335</v>
      </c>
      <c r="D134" s="5" t="s">
        <v>336</v>
      </c>
      <c r="E134" s="5" t="s">
        <v>298</v>
      </c>
      <c r="F134" s="6" t="s">
        <v>337</v>
      </c>
      <c r="G134" s="7" t="s">
        <v>183</v>
      </c>
      <c r="H134" s="6" t="s">
        <v>338</v>
      </c>
      <c r="I134" s="6" t="s">
        <v>339</v>
      </c>
      <c r="J134" s="9"/>
      <c r="K134" s="8" t="s">
        <v>1400</v>
      </c>
    </row>
    <row r="135" spans="1:12" ht="70" x14ac:dyDescent="0.35">
      <c r="A135" s="40">
        <v>132</v>
      </c>
      <c r="B135" s="5">
        <v>132</v>
      </c>
      <c r="C135" s="5" t="s">
        <v>345</v>
      </c>
      <c r="D135" s="5" t="s">
        <v>23</v>
      </c>
      <c r="E135" s="5" t="s">
        <v>13</v>
      </c>
      <c r="F135" s="6" t="s">
        <v>346</v>
      </c>
      <c r="G135" s="7" t="s">
        <v>521</v>
      </c>
      <c r="H135" s="6" t="s">
        <v>347</v>
      </c>
      <c r="I135" s="6" t="s">
        <v>348</v>
      </c>
      <c r="J135" s="9"/>
      <c r="K135" s="8" t="s">
        <v>1392</v>
      </c>
      <c r="L135" t="s">
        <v>521</v>
      </c>
    </row>
    <row r="136" spans="1:12" ht="42" x14ac:dyDescent="0.35">
      <c r="A136" s="40">
        <v>133</v>
      </c>
      <c r="B136" s="5">
        <v>133</v>
      </c>
      <c r="C136" s="5" t="s">
        <v>349</v>
      </c>
      <c r="D136" s="5" t="s">
        <v>350</v>
      </c>
      <c r="E136" s="5" t="s">
        <v>13</v>
      </c>
      <c r="F136" s="6" t="s">
        <v>351</v>
      </c>
      <c r="G136" s="7" t="s">
        <v>521</v>
      </c>
      <c r="H136" s="6" t="s">
        <v>15</v>
      </c>
      <c r="I136" s="9"/>
      <c r="J136" s="6" t="s">
        <v>352</v>
      </c>
      <c r="K136" s="8" t="s">
        <v>1400</v>
      </c>
    </row>
    <row r="137" spans="1:12" ht="56" x14ac:dyDescent="0.35">
      <c r="A137" s="40">
        <v>134</v>
      </c>
      <c r="B137" s="5">
        <v>134</v>
      </c>
      <c r="C137" s="5" t="s">
        <v>353</v>
      </c>
      <c r="D137" s="5" t="s">
        <v>27</v>
      </c>
      <c r="E137" s="5" t="s">
        <v>13</v>
      </c>
      <c r="F137" s="6" t="s">
        <v>354</v>
      </c>
      <c r="G137" s="7" t="s">
        <v>521</v>
      </c>
      <c r="H137" s="6" t="s">
        <v>355</v>
      </c>
      <c r="I137" s="10" t="s">
        <v>356</v>
      </c>
      <c r="J137" s="9"/>
      <c r="K137" s="8" t="s">
        <v>1392</v>
      </c>
    </row>
    <row r="138" spans="1:12" ht="70" x14ac:dyDescent="0.35">
      <c r="A138" s="40">
        <v>135</v>
      </c>
      <c r="B138" s="5">
        <v>135</v>
      </c>
      <c r="C138" s="5" t="s">
        <v>357</v>
      </c>
      <c r="D138" s="5" t="s">
        <v>358</v>
      </c>
      <c r="E138" s="5" t="s">
        <v>62</v>
      </c>
      <c r="F138" s="6" t="s">
        <v>359</v>
      </c>
      <c r="G138" s="7" t="s">
        <v>521</v>
      </c>
      <c r="H138" s="6" t="s">
        <v>360</v>
      </c>
      <c r="I138" s="10"/>
      <c r="J138" s="9" t="s">
        <v>361</v>
      </c>
      <c r="K138" s="11" t="s">
        <v>1387</v>
      </c>
    </row>
    <row r="139" spans="1:12" ht="84" x14ac:dyDescent="0.35">
      <c r="A139" s="40">
        <v>136</v>
      </c>
      <c r="B139" s="5">
        <v>136</v>
      </c>
      <c r="C139" s="5" t="s">
        <v>362</v>
      </c>
      <c r="D139" s="5" t="s">
        <v>358</v>
      </c>
      <c r="E139" s="5" t="s">
        <v>62</v>
      </c>
      <c r="F139" s="6" t="s">
        <v>363</v>
      </c>
      <c r="G139" s="7" t="s">
        <v>521</v>
      </c>
      <c r="H139" s="6" t="s">
        <v>364</v>
      </c>
      <c r="I139" s="10" t="s">
        <v>365</v>
      </c>
      <c r="J139" s="9"/>
      <c r="K139" s="11" t="s">
        <v>1387</v>
      </c>
    </row>
    <row r="140" spans="1:12" ht="56" x14ac:dyDescent="0.35">
      <c r="A140" s="40">
        <v>137</v>
      </c>
      <c r="B140" s="5">
        <v>137</v>
      </c>
      <c r="C140" s="5" t="s">
        <v>366</v>
      </c>
      <c r="D140" s="5" t="s">
        <v>1230</v>
      </c>
      <c r="E140" s="5" t="s">
        <v>62</v>
      </c>
      <c r="F140" s="6" t="s">
        <v>367</v>
      </c>
      <c r="G140" s="7" t="s">
        <v>521</v>
      </c>
      <c r="H140" s="6" t="s">
        <v>368</v>
      </c>
      <c r="I140" s="6"/>
      <c r="J140" s="9"/>
      <c r="K140" s="8" t="s">
        <v>1390</v>
      </c>
    </row>
    <row r="141" spans="1:12" ht="56" x14ac:dyDescent="0.35">
      <c r="A141" s="40">
        <v>138</v>
      </c>
      <c r="B141" s="5">
        <v>138</v>
      </c>
      <c r="C141" s="5" t="s">
        <v>366</v>
      </c>
      <c r="D141" s="5" t="s">
        <v>1231</v>
      </c>
      <c r="E141" s="5" t="s">
        <v>62</v>
      </c>
      <c r="F141" s="6" t="s">
        <v>367</v>
      </c>
      <c r="G141" s="7" t="s">
        <v>521</v>
      </c>
      <c r="H141" s="6" t="s">
        <v>368</v>
      </c>
      <c r="I141" s="6"/>
      <c r="J141" s="9"/>
      <c r="K141" s="8" t="s">
        <v>1390</v>
      </c>
    </row>
    <row r="142" spans="1:12" ht="56" x14ac:dyDescent="0.35">
      <c r="A142" s="40">
        <v>139</v>
      </c>
      <c r="B142" s="5">
        <v>139</v>
      </c>
      <c r="C142" s="5" t="s">
        <v>366</v>
      </c>
      <c r="D142" s="5" t="s">
        <v>1232</v>
      </c>
      <c r="E142" s="5" t="s">
        <v>62</v>
      </c>
      <c r="F142" s="6" t="s">
        <v>367</v>
      </c>
      <c r="G142" s="7" t="s">
        <v>521</v>
      </c>
      <c r="H142" s="6" t="s">
        <v>368</v>
      </c>
      <c r="I142" s="9"/>
      <c r="J142" s="6"/>
      <c r="K142" s="8" t="s">
        <v>1390</v>
      </c>
    </row>
    <row r="143" spans="1:12" ht="70" x14ac:dyDescent="0.35">
      <c r="A143" s="40">
        <v>140</v>
      </c>
      <c r="B143" s="5">
        <v>140</v>
      </c>
      <c r="C143" s="5" t="s">
        <v>369</v>
      </c>
      <c r="D143" s="5" t="s">
        <v>87</v>
      </c>
      <c r="E143" s="5" t="s">
        <v>62</v>
      </c>
      <c r="F143" s="6" t="s">
        <v>359</v>
      </c>
      <c r="G143" s="7" t="s">
        <v>521</v>
      </c>
      <c r="H143" s="6" t="s">
        <v>370</v>
      </c>
      <c r="I143" s="10"/>
      <c r="J143" s="9" t="s">
        <v>371</v>
      </c>
      <c r="K143" s="11" t="s">
        <v>1387</v>
      </c>
    </row>
    <row r="144" spans="1:12" ht="56" x14ac:dyDescent="0.35">
      <c r="A144" s="40">
        <v>141</v>
      </c>
      <c r="B144" s="5">
        <v>141</v>
      </c>
      <c r="C144" s="5" t="s">
        <v>372</v>
      </c>
      <c r="D144" s="5" t="s">
        <v>373</v>
      </c>
      <c r="E144" s="5" t="s">
        <v>62</v>
      </c>
      <c r="F144" s="6" t="s">
        <v>374</v>
      </c>
      <c r="G144" s="7" t="s">
        <v>521</v>
      </c>
      <c r="H144" s="6" t="s">
        <v>375</v>
      </c>
      <c r="I144" s="10"/>
      <c r="J144" s="9" t="s">
        <v>376</v>
      </c>
      <c r="K144" s="11" t="s">
        <v>1386</v>
      </c>
    </row>
    <row r="145" spans="1:11" ht="56.5" x14ac:dyDescent="0.35">
      <c r="A145" s="40">
        <v>142</v>
      </c>
      <c r="B145" s="5">
        <v>142</v>
      </c>
      <c r="C145" s="5" t="s">
        <v>377</v>
      </c>
      <c r="D145" s="5" t="s">
        <v>378</v>
      </c>
      <c r="E145" s="5" t="s">
        <v>62</v>
      </c>
      <c r="F145" s="6" t="s">
        <v>379</v>
      </c>
      <c r="G145" s="7" t="s">
        <v>521</v>
      </c>
      <c r="H145" s="6" t="s">
        <v>380</v>
      </c>
      <c r="I145" s="10"/>
      <c r="J145" s="9" t="s">
        <v>381</v>
      </c>
      <c r="K145" s="8" t="s">
        <v>1400</v>
      </c>
    </row>
    <row r="146" spans="1:11" ht="98.5" x14ac:dyDescent="0.35">
      <c r="A146" s="40">
        <v>143</v>
      </c>
      <c r="B146" s="5">
        <v>143</v>
      </c>
      <c r="C146" s="5" t="s">
        <v>382</v>
      </c>
      <c r="D146" s="5" t="s">
        <v>383</v>
      </c>
      <c r="E146" s="5" t="s">
        <v>62</v>
      </c>
      <c r="F146" s="6" t="s">
        <v>384</v>
      </c>
      <c r="G146" s="7" t="s">
        <v>521</v>
      </c>
      <c r="H146" s="6" t="s">
        <v>385</v>
      </c>
      <c r="I146" s="6"/>
      <c r="J146" s="9" t="s">
        <v>386</v>
      </c>
      <c r="K146" s="11" t="s">
        <v>1386</v>
      </c>
    </row>
    <row r="147" spans="1:11" ht="70" x14ac:dyDescent="0.35">
      <c r="A147" s="40">
        <v>144</v>
      </c>
      <c r="B147" s="5">
        <v>144</v>
      </c>
      <c r="C147" s="5" t="s">
        <v>387</v>
      </c>
      <c r="D147" s="5" t="s">
        <v>388</v>
      </c>
      <c r="E147" s="5" t="s">
        <v>62</v>
      </c>
      <c r="F147" s="6" t="s">
        <v>389</v>
      </c>
      <c r="G147" s="7" t="s">
        <v>521</v>
      </c>
      <c r="H147" s="6" t="s">
        <v>390</v>
      </c>
      <c r="I147" s="6"/>
      <c r="J147" s="9"/>
      <c r="K147" s="11" t="s">
        <v>1386</v>
      </c>
    </row>
    <row r="148" spans="1:11" ht="70" x14ac:dyDescent="0.35">
      <c r="A148" s="40">
        <v>145</v>
      </c>
      <c r="B148" s="5">
        <v>145</v>
      </c>
      <c r="C148" s="5" t="s">
        <v>387</v>
      </c>
      <c r="D148" s="5" t="s">
        <v>388</v>
      </c>
      <c r="E148" s="5" t="s">
        <v>62</v>
      </c>
      <c r="F148" s="6" t="s">
        <v>389</v>
      </c>
      <c r="G148" s="7" t="s">
        <v>521</v>
      </c>
      <c r="H148" s="6" t="s">
        <v>390</v>
      </c>
      <c r="I148" s="9"/>
      <c r="J148" s="6"/>
      <c r="K148" s="11" t="s">
        <v>1386</v>
      </c>
    </row>
    <row r="149" spans="1:11" ht="56" x14ac:dyDescent="0.35">
      <c r="A149" s="40">
        <v>146</v>
      </c>
      <c r="B149" s="5">
        <v>146</v>
      </c>
      <c r="C149" s="5" t="s">
        <v>391</v>
      </c>
      <c r="D149" s="5" t="s">
        <v>392</v>
      </c>
      <c r="E149" s="5" t="s">
        <v>62</v>
      </c>
      <c r="F149" s="6" t="s">
        <v>393</v>
      </c>
      <c r="G149" s="7" t="s">
        <v>521</v>
      </c>
      <c r="H149" s="6" t="s">
        <v>390</v>
      </c>
      <c r="I149" s="10"/>
      <c r="J149" s="9"/>
      <c r="K149" s="11" t="s">
        <v>1386</v>
      </c>
    </row>
    <row r="150" spans="1:11" ht="56" x14ac:dyDescent="0.35">
      <c r="A150" s="40">
        <v>147</v>
      </c>
      <c r="B150" s="5">
        <v>147</v>
      </c>
      <c r="C150" s="5" t="s">
        <v>394</v>
      </c>
      <c r="D150" s="5" t="s">
        <v>395</v>
      </c>
      <c r="E150" s="5" t="s">
        <v>62</v>
      </c>
      <c r="F150" s="6" t="s">
        <v>396</v>
      </c>
      <c r="G150" s="7" t="s">
        <v>521</v>
      </c>
      <c r="H150" s="6" t="s">
        <v>397</v>
      </c>
      <c r="I150" s="10"/>
      <c r="J150" s="9"/>
      <c r="K150" s="11" t="s">
        <v>1386</v>
      </c>
    </row>
    <row r="151" spans="1:11" ht="56" x14ac:dyDescent="0.35">
      <c r="A151" s="40">
        <v>148</v>
      </c>
      <c r="B151" s="5">
        <v>148</v>
      </c>
      <c r="C151" s="5" t="s">
        <v>398</v>
      </c>
      <c r="D151" s="5" t="s">
        <v>399</v>
      </c>
      <c r="E151" s="5" t="s">
        <v>62</v>
      </c>
      <c r="F151" s="6" t="s">
        <v>400</v>
      </c>
      <c r="G151" s="7" t="s">
        <v>521</v>
      </c>
      <c r="H151" s="6" t="s">
        <v>401</v>
      </c>
      <c r="I151" s="10"/>
      <c r="J151" s="9"/>
      <c r="K151" s="11" t="s">
        <v>1386</v>
      </c>
    </row>
    <row r="152" spans="1:11" ht="70.5" x14ac:dyDescent="0.35">
      <c r="A152" s="40">
        <v>149</v>
      </c>
      <c r="B152" s="5">
        <v>149</v>
      </c>
      <c r="C152" s="5" t="s">
        <v>402</v>
      </c>
      <c r="D152" s="5" t="s">
        <v>403</v>
      </c>
      <c r="E152" s="5" t="s">
        <v>62</v>
      </c>
      <c r="F152" s="6" t="s">
        <v>404</v>
      </c>
      <c r="G152" s="7" t="s">
        <v>521</v>
      </c>
      <c r="H152" s="6" t="s">
        <v>401</v>
      </c>
      <c r="I152" s="6"/>
      <c r="J152" s="9" t="s">
        <v>405</v>
      </c>
      <c r="K152" s="11" t="s">
        <v>1386</v>
      </c>
    </row>
    <row r="153" spans="1:11" ht="70" x14ac:dyDescent="0.35">
      <c r="A153" s="40">
        <v>150</v>
      </c>
      <c r="B153" s="5">
        <v>150</v>
      </c>
      <c r="C153" s="5" t="s">
        <v>406</v>
      </c>
      <c r="D153" s="5" t="s">
        <v>407</v>
      </c>
      <c r="E153" s="5" t="s">
        <v>62</v>
      </c>
      <c r="F153" s="6" t="s">
        <v>408</v>
      </c>
      <c r="G153" s="7" t="s">
        <v>521</v>
      </c>
      <c r="H153" s="6" t="s">
        <v>409</v>
      </c>
      <c r="I153" s="6"/>
      <c r="J153" s="9"/>
      <c r="K153" s="11" t="s">
        <v>1386</v>
      </c>
    </row>
    <row r="154" spans="1:11" ht="70" x14ac:dyDescent="0.35">
      <c r="A154" s="40">
        <v>151</v>
      </c>
      <c r="B154" s="5">
        <v>151</v>
      </c>
      <c r="C154" s="5" t="s">
        <v>410</v>
      </c>
      <c r="D154" s="5" t="s">
        <v>411</v>
      </c>
      <c r="E154" s="5" t="s">
        <v>62</v>
      </c>
      <c r="F154" s="6" t="s">
        <v>400</v>
      </c>
      <c r="G154" s="7" t="s">
        <v>521</v>
      </c>
      <c r="H154" s="6" t="s">
        <v>412</v>
      </c>
      <c r="I154" s="9"/>
      <c r="J154" s="6" t="s">
        <v>413</v>
      </c>
      <c r="K154" s="11" t="s">
        <v>1386</v>
      </c>
    </row>
    <row r="155" spans="1:11" ht="70" x14ac:dyDescent="0.35">
      <c r="A155" s="40">
        <v>152</v>
      </c>
      <c r="B155" s="5">
        <v>152</v>
      </c>
      <c r="C155" s="5" t="s">
        <v>414</v>
      </c>
      <c r="D155" s="5" t="s">
        <v>415</v>
      </c>
      <c r="E155" s="5" t="s">
        <v>62</v>
      </c>
      <c r="F155" s="6" t="s">
        <v>416</v>
      </c>
      <c r="G155" s="7" t="s">
        <v>521</v>
      </c>
      <c r="H155" s="6" t="s">
        <v>417</v>
      </c>
      <c r="I155" s="10"/>
      <c r="J155" s="9" t="s">
        <v>418</v>
      </c>
      <c r="K155" s="11" t="s">
        <v>1386</v>
      </c>
    </row>
    <row r="156" spans="1:11" ht="98.5" x14ac:dyDescent="0.35">
      <c r="A156" s="40">
        <v>153</v>
      </c>
      <c r="B156" s="5">
        <v>153</v>
      </c>
      <c r="C156" s="5" t="s">
        <v>419</v>
      </c>
      <c r="D156" s="5" t="s">
        <v>420</v>
      </c>
      <c r="E156" s="5" t="s">
        <v>62</v>
      </c>
      <c r="F156" s="6" t="s">
        <v>400</v>
      </c>
      <c r="G156" s="7" t="s">
        <v>521</v>
      </c>
      <c r="H156" s="6" t="s">
        <v>421</v>
      </c>
      <c r="I156" s="10"/>
      <c r="J156" s="9" t="s">
        <v>422</v>
      </c>
      <c r="K156" s="11" t="s">
        <v>1386</v>
      </c>
    </row>
    <row r="157" spans="1:11" ht="70" x14ac:dyDescent="0.35">
      <c r="A157" s="40">
        <v>154</v>
      </c>
      <c r="B157" s="5">
        <v>154</v>
      </c>
      <c r="C157" s="5" t="s">
        <v>423</v>
      </c>
      <c r="D157" s="5" t="s">
        <v>420</v>
      </c>
      <c r="E157" s="5" t="s">
        <v>62</v>
      </c>
      <c r="F157" s="6" t="s">
        <v>424</v>
      </c>
      <c r="G157" s="7" t="s">
        <v>521</v>
      </c>
      <c r="H157" s="6" t="s">
        <v>425</v>
      </c>
      <c r="I157" s="10"/>
      <c r="J157" s="9"/>
      <c r="K157" s="11" t="s">
        <v>1386</v>
      </c>
    </row>
    <row r="158" spans="1:11" ht="84" x14ac:dyDescent="0.35">
      <c r="A158" s="40">
        <v>155</v>
      </c>
      <c r="B158" s="5">
        <v>155</v>
      </c>
      <c r="C158" s="5" t="s">
        <v>426</v>
      </c>
      <c r="D158" s="5" t="s">
        <v>1233</v>
      </c>
      <c r="E158" s="5" t="s">
        <v>62</v>
      </c>
      <c r="F158" s="6" t="s">
        <v>427</v>
      </c>
      <c r="G158" s="7" t="s">
        <v>521</v>
      </c>
      <c r="H158" s="6" t="s">
        <v>428</v>
      </c>
      <c r="I158" s="6"/>
      <c r="J158" s="9" t="s">
        <v>429</v>
      </c>
      <c r="K158" s="11" t="s">
        <v>1386</v>
      </c>
    </row>
    <row r="159" spans="1:11" ht="84" x14ac:dyDescent="0.35">
      <c r="A159" s="40">
        <v>156</v>
      </c>
      <c r="B159" s="5">
        <v>156</v>
      </c>
      <c r="C159" s="5" t="s">
        <v>426</v>
      </c>
      <c r="D159" s="5" t="s">
        <v>1234</v>
      </c>
      <c r="E159" s="5" t="s">
        <v>62</v>
      </c>
      <c r="F159" s="6" t="s">
        <v>427</v>
      </c>
      <c r="G159" s="7" t="s">
        <v>521</v>
      </c>
      <c r="H159" s="6" t="s">
        <v>428</v>
      </c>
      <c r="I159" s="6"/>
      <c r="J159" s="9" t="s">
        <v>429</v>
      </c>
      <c r="K159" s="11" t="s">
        <v>1386</v>
      </c>
    </row>
    <row r="160" spans="1:11" ht="42" x14ac:dyDescent="0.35">
      <c r="A160" s="40">
        <v>157</v>
      </c>
      <c r="B160" s="5">
        <v>157</v>
      </c>
      <c r="C160" s="5" t="s">
        <v>430</v>
      </c>
      <c r="D160" s="5" t="s">
        <v>1233</v>
      </c>
      <c r="E160" s="5" t="s">
        <v>62</v>
      </c>
      <c r="F160" s="6" t="s">
        <v>431</v>
      </c>
      <c r="G160" s="7" t="s">
        <v>521</v>
      </c>
      <c r="H160" s="6" t="s">
        <v>428</v>
      </c>
      <c r="I160" s="9"/>
      <c r="J160" s="6" t="s">
        <v>432</v>
      </c>
      <c r="K160" s="11" t="s">
        <v>1386</v>
      </c>
    </row>
    <row r="161" spans="1:11" ht="42" x14ac:dyDescent="0.35">
      <c r="A161" s="40">
        <v>158</v>
      </c>
      <c r="B161" s="5">
        <v>158</v>
      </c>
      <c r="C161" s="5" t="s">
        <v>430</v>
      </c>
      <c r="D161" s="5" t="s">
        <v>1234</v>
      </c>
      <c r="E161" s="5" t="s">
        <v>62</v>
      </c>
      <c r="F161" s="6" t="s">
        <v>431</v>
      </c>
      <c r="G161" s="7" t="s">
        <v>521</v>
      </c>
      <c r="H161" s="6" t="s">
        <v>428</v>
      </c>
      <c r="I161" s="10"/>
      <c r="J161" s="9" t="s">
        <v>432</v>
      </c>
      <c r="K161" s="11" t="s">
        <v>1386</v>
      </c>
    </row>
    <row r="162" spans="1:11" ht="98.5" x14ac:dyDescent="0.35">
      <c r="A162" s="40">
        <v>159</v>
      </c>
      <c r="B162" s="5">
        <v>159</v>
      </c>
      <c r="C162" s="5" t="s">
        <v>433</v>
      </c>
      <c r="D162" s="5" t="s">
        <v>434</v>
      </c>
      <c r="E162" s="5" t="s">
        <v>62</v>
      </c>
      <c r="F162" s="6" t="s">
        <v>404</v>
      </c>
      <c r="G162" s="7" t="s">
        <v>521</v>
      </c>
      <c r="H162" s="6" t="s">
        <v>421</v>
      </c>
      <c r="I162" s="10"/>
      <c r="J162" s="9" t="s">
        <v>435</v>
      </c>
      <c r="K162" s="11" t="s">
        <v>1386</v>
      </c>
    </row>
    <row r="163" spans="1:11" ht="70.5" x14ac:dyDescent="0.35">
      <c r="A163" s="40">
        <v>160</v>
      </c>
      <c r="B163" s="5">
        <v>160</v>
      </c>
      <c r="C163" s="5" t="s">
        <v>436</v>
      </c>
      <c r="D163" s="5" t="s">
        <v>437</v>
      </c>
      <c r="E163" s="5" t="s">
        <v>62</v>
      </c>
      <c r="F163" s="6" t="s">
        <v>404</v>
      </c>
      <c r="G163" s="7" t="s">
        <v>521</v>
      </c>
      <c r="H163" s="6" t="s">
        <v>421</v>
      </c>
      <c r="I163" s="10"/>
      <c r="J163" s="9" t="s">
        <v>438</v>
      </c>
      <c r="K163" s="11" t="s">
        <v>1386</v>
      </c>
    </row>
    <row r="164" spans="1:11" ht="58" x14ac:dyDescent="0.35">
      <c r="A164" s="40">
        <v>161</v>
      </c>
      <c r="B164" s="5">
        <v>161</v>
      </c>
      <c r="C164" s="5" t="s">
        <v>436</v>
      </c>
      <c r="D164" s="5" t="s">
        <v>439</v>
      </c>
      <c r="E164" s="5" t="s">
        <v>62</v>
      </c>
      <c r="F164" s="6" t="s">
        <v>440</v>
      </c>
      <c r="G164" s="7" t="s">
        <v>521</v>
      </c>
      <c r="H164" s="6" t="s">
        <v>441</v>
      </c>
      <c r="I164" s="6"/>
      <c r="J164" s="9" t="s">
        <v>442</v>
      </c>
      <c r="K164" s="11" t="s">
        <v>1386</v>
      </c>
    </row>
    <row r="165" spans="1:11" ht="70" x14ac:dyDescent="0.35">
      <c r="A165" s="40">
        <v>162</v>
      </c>
      <c r="B165" s="5">
        <v>162</v>
      </c>
      <c r="C165" s="5" t="s">
        <v>443</v>
      </c>
      <c r="D165" s="5" t="s">
        <v>444</v>
      </c>
      <c r="E165" s="5" t="s">
        <v>62</v>
      </c>
      <c r="F165" s="6" t="s">
        <v>445</v>
      </c>
      <c r="G165" s="7" t="s">
        <v>521</v>
      </c>
      <c r="H165" s="6" t="s">
        <v>446</v>
      </c>
      <c r="I165" s="6" t="s">
        <v>447</v>
      </c>
      <c r="J165" s="9"/>
      <c r="K165" s="11" t="s">
        <v>1386</v>
      </c>
    </row>
    <row r="166" spans="1:11" ht="84" x14ac:dyDescent="0.35">
      <c r="A166" s="40">
        <v>163</v>
      </c>
      <c r="B166" s="5">
        <v>163</v>
      </c>
      <c r="C166" s="5" t="s">
        <v>448</v>
      </c>
      <c r="D166" s="5" t="s">
        <v>449</v>
      </c>
      <c r="E166" s="5" t="s">
        <v>62</v>
      </c>
      <c r="F166" s="6" t="s">
        <v>424</v>
      </c>
      <c r="G166" s="7" t="s">
        <v>521</v>
      </c>
      <c r="H166" s="6" t="s">
        <v>450</v>
      </c>
      <c r="I166" s="9"/>
      <c r="J166" s="6" t="s">
        <v>451</v>
      </c>
      <c r="K166" s="11" t="s">
        <v>1386</v>
      </c>
    </row>
    <row r="167" spans="1:11" ht="56" x14ac:dyDescent="0.35">
      <c r="A167" s="40">
        <v>164</v>
      </c>
      <c r="B167" s="5">
        <v>164</v>
      </c>
      <c r="C167" s="5" t="s">
        <v>452</v>
      </c>
      <c r="D167" s="5" t="s">
        <v>453</v>
      </c>
      <c r="E167" s="5" t="s">
        <v>62</v>
      </c>
      <c r="F167" s="6" t="s">
        <v>440</v>
      </c>
      <c r="G167" s="7" t="s">
        <v>521</v>
      </c>
      <c r="H167" s="6" t="s">
        <v>441</v>
      </c>
      <c r="I167" s="10"/>
      <c r="J167" s="9"/>
      <c r="K167" s="11" t="s">
        <v>1386</v>
      </c>
    </row>
    <row r="168" spans="1:11" ht="56" x14ac:dyDescent="0.35">
      <c r="A168" s="40">
        <v>165</v>
      </c>
      <c r="B168" s="5">
        <v>165</v>
      </c>
      <c r="C168" s="5" t="s">
        <v>454</v>
      </c>
      <c r="D168" s="5" t="s">
        <v>455</v>
      </c>
      <c r="E168" s="5" t="s">
        <v>62</v>
      </c>
      <c r="F168" s="6" t="s">
        <v>424</v>
      </c>
      <c r="G168" s="7" t="s">
        <v>521</v>
      </c>
      <c r="H168" s="6" t="s">
        <v>450</v>
      </c>
      <c r="I168" s="10"/>
      <c r="J168" s="9"/>
      <c r="K168" s="11" t="s">
        <v>1386</v>
      </c>
    </row>
    <row r="169" spans="1:11" ht="56" x14ac:dyDescent="0.35">
      <c r="A169" s="40">
        <v>166</v>
      </c>
      <c r="B169" s="5">
        <v>166</v>
      </c>
      <c r="C169" s="5" t="s">
        <v>456</v>
      </c>
      <c r="D169" s="5" t="s">
        <v>457</v>
      </c>
      <c r="E169" s="5" t="s">
        <v>62</v>
      </c>
      <c r="F169" s="6" t="s">
        <v>404</v>
      </c>
      <c r="G169" s="7" t="s">
        <v>521</v>
      </c>
      <c r="H169" s="6" t="s">
        <v>458</v>
      </c>
      <c r="I169" s="10"/>
      <c r="J169" s="9"/>
      <c r="K169" s="11" t="s">
        <v>1386</v>
      </c>
    </row>
    <row r="170" spans="1:11" ht="84" x14ac:dyDescent="0.35">
      <c r="A170" s="40">
        <v>167</v>
      </c>
      <c r="B170" s="5">
        <v>167</v>
      </c>
      <c r="C170" s="5" t="s">
        <v>459</v>
      </c>
      <c r="D170" s="5" t="s">
        <v>460</v>
      </c>
      <c r="E170" s="5" t="s">
        <v>62</v>
      </c>
      <c r="F170" s="6" t="s">
        <v>404</v>
      </c>
      <c r="G170" s="7" t="s">
        <v>521</v>
      </c>
      <c r="H170" s="6" t="s">
        <v>421</v>
      </c>
      <c r="I170" s="6" t="s">
        <v>461</v>
      </c>
      <c r="J170" s="9"/>
      <c r="K170" s="11" t="s">
        <v>1386</v>
      </c>
    </row>
    <row r="171" spans="1:11" ht="70" x14ac:dyDescent="0.35">
      <c r="A171" s="40">
        <v>168</v>
      </c>
      <c r="B171" s="5">
        <v>168</v>
      </c>
      <c r="C171" s="5" t="s">
        <v>462</v>
      </c>
      <c r="D171" s="5" t="s">
        <v>460</v>
      </c>
      <c r="E171" s="5" t="s">
        <v>62</v>
      </c>
      <c r="F171" s="6" t="s">
        <v>463</v>
      </c>
      <c r="G171" s="7" t="s">
        <v>521</v>
      </c>
      <c r="H171" s="6" t="s">
        <v>464</v>
      </c>
      <c r="I171" s="6"/>
      <c r="J171" s="9" t="s">
        <v>465</v>
      </c>
      <c r="K171" s="11" t="s">
        <v>1386</v>
      </c>
    </row>
    <row r="172" spans="1:11" ht="70" x14ac:dyDescent="0.35">
      <c r="A172" s="40">
        <v>169</v>
      </c>
      <c r="B172" s="5">
        <v>169</v>
      </c>
      <c r="C172" s="5" t="s">
        <v>466</v>
      </c>
      <c r="D172" s="5" t="s">
        <v>411</v>
      </c>
      <c r="E172" s="5" t="s">
        <v>62</v>
      </c>
      <c r="F172" s="6" t="s">
        <v>467</v>
      </c>
      <c r="G172" s="7" t="s">
        <v>521</v>
      </c>
      <c r="H172" s="6" t="s">
        <v>468</v>
      </c>
      <c r="I172" s="9" t="s">
        <v>469</v>
      </c>
      <c r="J172" s="6"/>
      <c r="K172" s="11" t="s">
        <v>1386</v>
      </c>
    </row>
    <row r="173" spans="1:11" ht="56" x14ac:dyDescent="0.35">
      <c r="A173" s="40">
        <v>170</v>
      </c>
      <c r="B173" s="5">
        <v>170</v>
      </c>
      <c r="C173" s="5" t="s">
        <v>628</v>
      </c>
      <c r="D173" s="5" t="s">
        <v>1246</v>
      </c>
      <c r="E173" s="5" t="s">
        <v>62</v>
      </c>
      <c r="F173" s="6" t="s">
        <v>424</v>
      </c>
      <c r="G173" s="7" t="s">
        <v>521</v>
      </c>
      <c r="H173" s="6" t="s">
        <v>450</v>
      </c>
      <c r="I173" s="10"/>
      <c r="J173" s="9"/>
      <c r="K173" s="11" t="s">
        <v>1386</v>
      </c>
    </row>
    <row r="174" spans="1:11" ht="56" x14ac:dyDescent="0.35">
      <c r="A174" s="40">
        <v>171</v>
      </c>
      <c r="B174" s="5">
        <v>171</v>
      </c>
      <c r="C174" s="5" t="s">
        <v>628</v>
      </c>
      <c r="D174" s="5" t="s">
        <v>1247</v>
      </c>
      <c r="E174" s="5" t="s">
        <v>62</v>
      </c>
      <c r="F174" s="6" t="s">
        <v>424</v>
      </c>
      <c r="G174" s="7" t="s">
        <v>521</v>
      </c>
      <c r="H174" s="6" t="s">
        <v>450</v>
      </c>
      <c r="I174" s="10"/>
      <c r="J174" s="9"/>
      <c r="K174" s="11" t="s">
        <v>1386</v>
      </c>
    </row>
    <row r="175" spans="1:11" ht="70" x14ac:dyDescent="0.35">
      <c r="A175" s="40">
        <v>172</v>
      </c>
      <c r="B175" s="5">
        <v>172</v>
      </c>
      <c r="C175" s="5" t="s">
        <v>629</v>
      </c>
      <c r="D175" s="5" t="s">
        <v>630</v>
      </c>
      <c r="E175" s="5" t="s">
        <v>62</v>
      </c>
      <c r="F175" s="6" t="s">
        <v>424</v>
      </c>
      <c r="G175" s="7" t="s">
        <v>521</v>
      </c>
      <c r="H175" s="6" t="s">
        <v>450</v>
      </c>
      <c r="I175" s="10"/>
      <c r="J175" s="9"/>
      <c r="K175" s="11" t="s">
        <v>1386</v>
      </c>
    </row>
    <row r="176" spans="1:11" ht="70" x14ac:dyDescent="0.35">
      <c r="A176" s="40">
        <v>173</v>
      </c>
      <c r="B176" s="5">
        <v>173</v>
      </c>
      <c r="C176" s="5" t="s">
        <v>631</v>
      </c>
      <c r="D176" s="5" t="s">
        <v>632</v>
      </c>
      <c r="E176" s="5" t="s">
        <v>62</v>
      </c>
      <c r="F176" s="6" t="s">
        <v>389</v>
      </c>
      <c r="G176" s="7" t="s">
        <v>521</v>
      </c>
      <c r="H176" s="6" t="s">
        <v>390</v>
      </c>
      <c r="I176" s="6"/>
      <c r="J176" s="9"/>
      <c r="K176" s="11" t="s">
        <v>1386</v>
      </c>
    </row>
    <row r="177" spans="1:11" ht="70" x14ac:dyDescent="0.35">
      <c r="A177" s="40">
        <v>174</v>
      </c>
      <c r="B177" s="5">
        <v>174</v>
      </c>
      <c r="C177" s="5" t="s">
        <v>633</v>
      </c>
      <c r="D177" s="5" t="s">
        <v>632</v>
      </c>
      <c r="E177" s="5" t="s">
        <v>62</v>
      </c>
      <c r="F177" s="6" t="s">
        <v>634</v>
      </c>
      <c r="G177" s="7" t="s">
        <v>521</v>
      </c>
      <c r="H177" s="6" t="s">
        <v>635</v>
      </c>
      <c r="I177" s="6"/>
      <c r="J177" s="9"/>
      <c r="K177" s="11" t="s">
        <v>1386</v>
      </c>
    </row>
    <row r="178" spans="1:11" ht="56" x14ac:dyDescent="0.35">
      <c r="A178" s="40">
        <v>175</v>
      </c>
      <c r="B178" s="5">
        <v>175</v>
      </c>
      <c r="C178" s="5" t="s">
        <v>636</v>
      </c>
      <c r="D178" s="5" t="s">
        <v>637</v>
      </c>
      <c r="E178" s="5" t="s">
        <v>62</v>
      </c>
      <c r="F178" s="6" t="s">
        <v>404</v>
      </c>
      <c r="G178" s="7" t="s">
        <v>521</v>
      </c>
      <c r="H178" s="6" t="s">
        <v>401</v>
      </c>
      <c r="I178" s="9"/>
      <c r="J178" s="6"/>
      <c r="K178" s="11" t="s">
        <v>1386</v>
      </c>
    </row>
    <row r="179" spans="1:11" ht="84" x14ac:dyDescent="0.35">
      <c r="A179" s="40">
        <v>176</v>
      </c>
      <c r="B179" s="5">
        <v>176</v>
      </c>
      <c r="C179" s="5" t="s">
        <v>638</v>
      </c>
      <c r="D179" s="5" t="s">
        <v>399</v>
      </c>
      <c r="E179" s="5" t="s">
        <v>62</v>
      </c>
      <c r="F179" s="6" t="s">
        <v>639</v>
      </c>
      <c r="G179" s="7" t="s">
        <v>521</v>
      </c>
      <c r="H179" s="6" t="s">
        <v>441</v>
      </c>
      <c r="I179" s="10"/>
      <c r="J179" s="9"/>
      <c r="K179" s="11" t="s">
        <v>1386</v>
      </c>
    </row>
    <row r="180" spans="1:11" ht="70" x14ac:dyDescent="0.35">
      <c r="A180" s="40">
        <v>177</v>
      </c>
      <c r="B180" s="5">
        <v>177</v>
      </c>
      <c r="C180" s="5" t="s">
        <v>640</v>
      </c>
      <c r="D180" s="5" t="s">
        <v>403</v>
      </c>
      <c r="E180" s="5" t="s">
        <v>62</v>
      </c>
      <c r="F180" s="6" t="s">
        <v>639</v>
      </c>
      <c r="G180" s="7" t="s">
        <v>521</v>
      </c>
      <c r="H180" s="6" t="s">
        <v>441</v>
      </c>
      <c r="I180" s="10"/>
      <c r="J180" s="9" t="s">
        <v>641</v>
      </c>
      <c r="K180" s="11" t="s">
        <v>1386</v>
      </c>
    </row>
    <row r="181" spans="1:11" ht="84" x14ac:dyDescent="0.35">
      <c r="A181" s="40">
        <v>178</v>
      </c>
      <c r="B181" s="5">
        <v>178</v>
      </c>
      <c r="C181" s="5" t="s">
        <v>642</v>
      </c>
      <c r="D181" s="5" t="s">
        <v>643</v>
      </c>
      <c r="E181" s="5" t="s">
        <v>62</v>
      </c>
      <c r="F181" s="6" t="s">
        <v>424</v>
      </c>
      <c r="G181" s="7" t="s">
        <v>521</v>
      </c>
      <c r="H181" s="6" t="s">
        <v>425</v>
      </c>
      <c r="I181" s="10"/>
      <c r="J181" s="9"/>
      <c r="K181" s="11" t="s">
        <v>1386</v>
      </c>
    </row>
    <row r="182" spans="1:11" ht="56" x14ac:dyDescent="0.35">
      <c r="A182" s="40">
        <v>179</v>
      </c>
      <c r="B182" s="5">
        <v>179</v>
      </c>
      <c r="C182" s="5" t="s">
        <v>644</v>
      </c>
      <c r="D182" s="5" t="s">
        <v>457</v>
      </c>
      <c r="E182" s="5" t="s">
        <v>62</v>
      </c>
      <c r="F182" s="6" t="s">
        <v>404</v>
      </c>
      <c r="G182" s="7" t="s">
        <v>521</v>
      </c>
      <c r="H182" s="6" t="s">
        <v>421</v>
      </c>
      <c r="I182" s="6"/>
      <c r="J182" s="9"/>
      <c r="K182" s="11" t="s">
        <v>1386</v>
      </c>
    </row>
    <row r="183" spans="1:11" ht="70" x14ac:dyDescent="0.35">
      <c r="A183" s="40">
        <v>180</v>
      </c>
      <c r="B183" s="5">
        <v>180</v>
      </c>
      <c r="C183" s="5" t="s">
        <v>645</v>
      </c>
      <c r="D183" s="5" t="s">
        <v>455</v>
      </c>
      <c r="E183" s="5" t="s">
        <v>62</v>
      </c>
      <c r="F183" s="6" t="s">
        <v>404</v>
      </c>
      <c r="G183" s="7" t="s">
        <v>521</v>
      </c>
      <c r="H183" s="6" t="s">
        <v>421</v>
      </c>
      <c r="I183" s="6"/>
      <c r="J183" s="9"/>
      <c r="K183" s="11" t="s">
        <v>1386</v>
      </c>
    </row>
    <row r="184" spans="1:11" ht="70" x14ac:dyDescent="0.35">
      <c r="A184" s="40">
        <v>181</v>
      </c>
      <c r="B184" s="5">
        <v>181</v>
      </c>
      <c r="C184" s="5" t="s">
        <v>646</v>
      </c>
      <c r="D184" s="5" t="s">
        <v>453</v>
      </c>
      <c r="E184" s="5" t="s">
        <v>62</v>
      </c>
      <c r="F184" s="6" t="s">
        <v>404</v>
      </c>
      <c r="G184" s="7" t="s">
        <v>521</v>
      </c>
      <c r="H184" s="6" t="s">
        <v>421</v>
      </c>
      <c r="I184" s="9"/>
      <c r="J184" s="6" t="s">
        <v>647</v>
      </c>
      <c r="K184" s="11" t="s">
        <v>1386</v>
      </c>
    </row>
    <row r="185" spans="1:11" ht="56.5" x14ac:dyDescent="0.35">
      <c r="A185" s="40">
        <v>182</v>
      </c>
      <c r="B185" s="5">
        <v>182</v>
      </c>
      <c r="C185" s="5" t="s">
        <v>648</v>
      </c>
      <c r="D185" s="5" t="s">
        <v>444</v>
      </c>
      <c r="E185" s="5" t="s">
        <v>62</v>
      </c>
      <c r="F185" s="6" t="s">
        <v>649</v>
      </c>
      <c r="G185" s="7" t="s">
        <v>521</v>
      </c>
      <c r="H185" s="6" t="s">
        <v>421</v>
      </c>
      <c r="I185" s="10"/>
      <c r="J185" s="9" t="s">
        <v>650</v>
      </c>
      <c r="K185" s="11" t="s">
        <v>1386</v>
      </c>
    </row>
    <row r="186" spans="1:11" ht="84.5" x14ac:dyDescent="0.35">
      <c r="A186" s="40">
        <v>183</v>
      </c>
      <c r="B186" s="5">
        <v>183</v>
      </c>
      <c r="C186" s="5" t="s">
        <v>448</v>
      </c>
      <c r="D186" s="5" t="s">
        <v>449</v>
      </c>
      <c r="E186" s="5" t="s">
        <v>62</v>
      </c>
      <c r="F186" s="6" t="s">
        <v>404</v>
      </c>
      <c r="G186" s="7" t="s">
        <v>521</v>
      </c>
      <c r="H186" s="6" t="s">
        <v>421</v>
      </c>
      <c r="I186" s="10"/>
      <c r="J186" s="9" t="s">
        <v>451</v>
      </c>
      <c r="K186" s="11" t="s">
        <v>1386</v>
      </c>
    </row>
    <row r="187" spans="1:11" ht="70" x14ac:dyDescent="0.35">
      <c r="A187" s="40">
        <v>184</v>
      </c>
      <c r="B187" s="5">
        <v>184</v>
      </c>
      <c r="C187" s="5" t="s">
        <v>651</v>
      </c>
      <c r="D187" s="5" t="s">
        <v>415</v>
      </c>
      <c r="E187" s="5" t="s">
        <v>62</v>
      </c>
      <c r="F187" s="6" t="s">
        <v>652</v>
      </c>
      <c r="G187" s="7" t="s">
        <v>521</v>
      </c>
      <c r="H187" s="6" t="s">
        <v>653</v>
      </c>
      <c r="I187" s="10"/>
      <c r="J187" s="9" t="s">
        <v>654</v>
      </c>
      <c r="K187" s="11" t="s">
        <v>1386</v>
      </c>
    </row>
    <row r="188" spans="1:11" ht="112.5" x14ac:dyDescent="0.35">
      <c r="A188" s="40">
        <v>185</v>
      </c>
      <c r="B188" s="5">
        <v>185</v>
      </c>
      <c r="C188" s="5" t="s">
        <v>655</v>
      </c>
      <c r="D188" s="5" t="s">
        <v>434</v>
      </c>
      <c r="E188" s="5" t="s">
        <v>62</v>
      </c>
      <c r="F188" s="6" t="s">
        <v>656</v>
      </c>
      <c r="G188" s="7" t="s">
        <v>521</v>
      </c>
      <c r="H188" s="6" t="s">
        <v>657</v>
      </c>
      <c r="I188" s="6"/>
      <c r="J188" s="9" t="s">
        <v>658</v>
      </c>
      <c r="K188" s="11" t="s">
        <v>1386</v>
      </c>
    </row>
    <row r="189" spans="1:11" ht="84.5" x14ac:dyDescent="0.35">
      <c r="A189" s="40">
        <v>186</v>
      </c>
      <c r="B189" s="5">
        <v>186</v>
      </c>
      <c r="C189" s="5" t="s">
        <v>470</v>
      </c>
      <c r="D189" s="5" t="s">
        <v>471</v>
      </c>
      <c r="E189" s="5" t="s">
        <v>144</v>
      </c>
      <c r="F189" s="6" t="s">
        <v>472</v>
      </c>
      <c r="G189" s="7" t="s">
        <v>521</v>
      </c>
      <c r="H189" s="6" t="s">
        <v>473</v>
      </c>
      <c r="I189" s="6"/>
      <c r="J189" s="9" t="s">
        <v>474</v>
      </c>
      <c r="K189" s="8" t="s">
        <v>1400</v>
      </c>
    </row>
    <row r="190" spans="1:11" ht="70" x14ac:dyDescent="0.35">
      <c r="A190" s="40">
        <v>187</v>
      </c>
      <c r="B190" s="5">
        <v>187</v>
      </c>
      <c r="C190" s="5" t="s">
        <v>475</v>
      </c>
      <c r="D190" s="5" t="s">
        <v>471</v>
      </c>
      <c r="E190" s="5" t="s">
        <v>144</v>
      </c>
      <c r="F190" s="6" t="s">
        <v>472</v>
      </c>
      <c r="G190" s="7" t="s">
        <v>521</v>
      </c>
      <c r="H190" s="6" t="s">
        <v>476</v>
      </c>
      <c r="I190" s="9"/>
      <c r="J190" s="6" t="s">
        <v>477</v>
      </c>
      <c r="K190" s="8" t="s">
        <v>1400</v>
      </c>
    </row>
    <row r="191" spans="1:11" ht="70.5" x14ac:dyDescent="0.35">
      <c r="A191" s="40">
        <v>188</v>
      </c>
      <c r="B191" s="5">
        <v>188</v>
      </c>
      <c r="C191" s="5" t="s">
        <v>478</v>
      </c>
      <c r="D191" s="5" t="s">
        <v>471</v>
      </c>
      <c r="E191" s="5" t="s">
        <v>144</v>
      </c>
      <c r="F191" s="6" t="s">
        <v>479</v>
      </c>
      <c r="G191" s="7" t="s">
        <v>521</v>
      </c>
      <c r="H191" s="6" t="s">
        <v>473</v>
      </c>
      <c r="I191" s="10"/>
      <c r="J191" s="9" t="s">
        <v>480</v>
      </c>
      <c r="K191" s="8" t="s">
        <v>1400</v>
      </c>
    </row>
    <row r="192" spans="1:11" ht="42" x14ac:dyDescent="0.35">
      <c r="A192" s="40">
        <v>189</v>
      </c>
      <c r="B192" s="5">
        <v>189</v>
      </c>
      <c r="C192" s="5" t="s">
        <v>724</v>
      </c>
      <c r="D192" s="5" t="s">
        <v>481</v>
      </c>
      <c r="E192" s="5" t="s">
        <v>144</v>
      </c>
      <c r="F192" s="6" t="s">
        <v>482</v>
      </c>
      <c r="G192" s="7" t="s">
        <v>521</v>
      </c>
      <c r="H192" s="6" t="s">
        <v>483</v>
      </c>
      <c r="I192" s="10" t="s">
        <v>484</v>
      </c>
      <c r="J192" s="9"/>
      <c r="K192" s="8" t="s">
        <v>1400</v>
      </c>
    </row>
    <row r="193" spans="1:11" ht="70" x14ac:dyDescent="0.35">
      <c r="A193" s="40">
        <v>190</v>
      </c>
      <c r="B193" s="5">
        <v>190</v>
      </c>
      <c r="C193" s="5" t="s">
        <v>485</v>
      </c>
      <c r="D193" s="5" t="s">
        <v>481</v>
      </c>
      <c r="E193" s="5" t="s">
        <v>144</v>
      </c>
      <c r="F193" s="6" t="s">
        <v>486</v>
      </c>
      <c r="G193" s="7" t="s">
        <v>521</v>
      </c>
      <c r="H193" s="6" t="s">
        <v>476</v>
      </c>
      <c r="I193" s="10" t="s">
        <v>487</v>
      </c>
      <c r="J193" s="9"/>
      <c r="K193" s="8" t="s">
        <v>1400</v>
      </c>
    </row>
    <row r="194" spans="1:11" ht="56.5" x14ac:dyDescent="0.35">
      <c r="A194" s="40">
        <v>191</v>
      </c>
      <c r="B194" s="5">
        <v>191</v>
      </c>
      <c r="C194" s="5" t="s">
        <v>488</v>
      </c>
      <c r="D194" s="5" t="s">
        <v>481</v>
      </c>
      <c r="E194" s="5" t="s">
        <v>144</v>
      </c>
      <c r="F194" s="6" t="s">
        <v>479</v>
      </c>
      <c r="G194" s="7" t="s">
        <v>521</v>
      </c>
      <c r="H194" s="6" t="s">
        <v>473</v>
      </c>
      <c r="I194" s="6"/>
      <c r="J194" s="9" t="s">
        <v>489</v>
      </c>
      <c r="K194" s="8" t="s">
        <v>1400</v>
      </c>
    </row>
    <row r="195" spans="1:11" ht="70.5" x14ac:dyDescent="0.35">
      <c r="A195" s="40">
        <v>192</v>
      </c>
      <c r="B195" s="5">
        <v>192</v>
      </c>
      <c r="C195" s="5" t="s">
        <v>490</v>
      </c>
      <c r="D195" s="5" t="s">
        <v>481</v>
      </c>
      <c r="E195" s="5" t="s">
        <v>144</v>
      </c>
      <c r="F195" s="6" t="s">
        <v>479</v>
      </c>
      <c r="G195" s="7" t="s">
        <v>521</v>
      </c>
      <c r="H195" s="6" t="s">
        <v>473</v>
      </c>
      <c r="I195" s="6"/>
      <c r="J195" s="9" t="s">
        <v>491</v>
      </c>
      <c r="K195" s="8" t="s">
        <v>1400</v>
      </c>
    </row>
    <row r="196" spans="1:11" ht="70" x14ac:dyDescent="0.35">
      <c r="A196" s="40">
        <v>193</v>
      </c>
      <c r="B196" s="5">
        <v>193</v>
      </c>
      <c r="C196" s="5" t="s">
        <v>492</v>
      </c>
      <c r="D196" s="5" t="s">
        <v>493</v>
      </c>
      <c r="E196" s="5" t="s">
        <v>144</v>
      </c>
      <c r="F196" s="6" t="s">
        <v>494</v>
      </c>
      <c r="G196" s="7" t="s">
        <v>521</v>
      </c>
      <c r="H196" s="6" t="s">
        <v>495</v>
      </c>
      <c r="I196" s="9"/>
      <c r="J196" s="6" t="s">
        <v>496</v>
      </c>
      <c r="K196" s="8" t="s">
        <v>1400</v>
      </c>
    </row>
    <row r="197" spans="1:11" ht="56" x14ac:dyDescent="0.35">
      <c r="A197" s="40">
        <v>194</v>
      </c>
      <c r="B197" s="5">
        <v>194</v>
      </c>
      <c r="C197" s="5" t="s">
        <v>497</v>
      </c>
      <c r="D197" s="5" t="s">
        <v>498</v>
      </c>
      <c r="E197" s="5" t="s">
        <v>144</v>
      </c>
      <c r="F197" s="6" t="s">
        <v>499</v>
      </c>
      <c r="G197" s="7" t="s">
        <v>521</v>
      </c>
      <c r="H197" s="6" t="s">
        <v>500</v>
      </c>
      <c r="I197" s="10" t="s">
        <v>501</v>
      </c>
      <c r="J197" s="9"/>
      <c r="K197" s="8" t="s">
        <v>1400</v>
      </c>
    </row>
    <row r="198" spans="1:11" ht="42" x14ac:dyDescent="0.35">
      <c r="A198" s="40">
        <v>195</v>
      </c>
      <c r="B198" s="5">
        <v>195</v>
      </c>
      <c r="C198" s="5" t="s">
        <v>502</v>
      </c>
      <c r="D198" s="5" t="s">
        <v>498</v>
      </c>
      <c r="E198" s="5" t="s">
        <v>144</v>
      </c>
      <c r="F198" s="6" t="s">
        <v>494</v>
      </c>
      <c r="G198" s="7" t="s">
        <v>521</v>
      </c>
      <c r="H198" s="6" t="s">
        <v>503</v>
      </c>
      <c r="I198" s="10"/>
      <c r="J198" s="9" t="s">
        <v>504</v>
      </c>
      <c r="K198" s="8" t="s">
        <v>1400</v>
      </c>
    </row>
    <row r="199" spans="1:11" ht="42" x14ac:dyDescent="0.35">
      <c r="A199" s="40">
        <v>196</v>
      </c>
      <c r="B199" s="5">
        <v>196</v>
      </c>
      <c r="C199" s="5" t="s">
        <v>502</v>
      </c>
      <c r="D199" s="5" t="s">
        <v>505</v>
      </c>
      <c r="E199" s="5" t="s">
        <v>144</v>
      </c>
      <c r="F199" s="6" t="s">
        <v>494</v>
      </c>
      <c r="G199" s="7" t="s">
        <v>521</v>
      </c>
      <c r="H199" s="6" t="s">
        <v>503</v>
      </c>
      <c r="I199" s="10"/>
      <c r="J199" s="9" t="s">
        <v>504</v>
      </c>
      <c r="K199" s="8" t="s">
        <v>1400</v>
      </c>
    </row>
    <row r="200" spans="1:11" ht="42" x14ac:dyDescent="0.35">
      <c r="A200" s="40">
        <v>197</v>
      </c>
      <c r="B200" s="5">
        <v>197</v>
      </c>
      <c r="C200" s="5" t="s">
        <v>502</v>
      </c>
      <c r="D200" s="5" t="s">
        <v>506</v>
      </c>
      <c r="E200" s="5" t="s">
        <v>144</v>
      </c>
      <c r="F200" s="6" t="s">
        <v>494</v>
      </c>
      <c r="G200" s="7" t="s">
        <v>521</v>
      </c>
      <c r="H200" s="6" t="s">
        <v>503</v>
      </c>
      <c r="I200" s="6"/>
      <c r="J200" s="9" t="s">
        <v>504</v>
      </c>
      <c r="K200" s="8" t="s">
        <v>1400</v>
      </c>
    </row>
    <row r="201" spans="1:11" ht="70" x14ac:dyDescent="0.35">
      <c r="A201" s="40">
        <v>198</v>
      </c>
      <c r="B201" s="5">
        <v>198</v>
      </c>
      <c r="C201" s="5" t="s">
        <v>507</v>
      </c>
      <c r="D201" s="5" t="s">
        <v>508</v>
      </c>
      <c r="E201" s="5" t="s">
        <v>159</v>
      </c>
      <c r="F201" s="6" t="s">
        <v>509</v>
      </c>
      <c r="G201" s="7" t="s">
        <v>521</v>
      </c>
      <c r="H201" s="6" t="s">
        <v>212</v>
      </c>
      <c r="I201" s="6"/>
      <c r="J201" s="9" t="s">
        <v>510</v>
      </c>
      <c r="K201" s="8" t="s">
        <v>1400</v>
      </c>
    </row>
    <row r="202" spans="1:11" ht="56" x14ac:dyDescent="0.35">
      <c r="A202" s="40">
        <v>199</v>
      </c>
      <c r="B202" s="5">
        <v>199</v>
      </c>
      <c r="C202" s="5" t="s">
        <v>511</v>
      </c>
      <c r="D202" s="5" t="s">
        <v>168</v>
      </c>
      <c r="E202" s="5" t="s">
        <v>159</v>
      </c>
      <c r="F202" s="6" t="s">
        <v>512</v>
      </c>
      <c r="G202" s="7" t="s">
        <v>521</v>
      </c>
      <c r="H202" s="6" t="s">
        <v>513</v>
      </c>
      <c r="I202" s="9" t="s">
        <v>514</v>
      </c>
      <c r="J202" s="6"/>
      <c r="K202" s="8" t="s">
        <v>1400</v>
      </c>
    </row>
    <row r="203" spans="1:11" ht="84" x14ac:dyDescent="0.35">
      <c r="A203" s="40">
        <v>200</v>
      </c>
      <c r="B203" s="5">
        <v>200</v>
      </c>
      <c r="C203" s="5" t="s">
        <v>515</v>
      </c>
      <c r="D203" s="5" t="s">
        <v>173</v>
      </c>
      <c r="E203" s="5" t="s">
        <v>159</v>
      </c>
      <c r="F203" s="6" t="s">
        <v>516</v>
      </c>
      <c r="G203" s="7" t="s">
        <v>521</v>
      </c>
      <c r="H203" s="6" t="s">
        <v>517</v>
      </c>
      <c r="I203" s="10"/>
      <c r="J203" s="9" t="s">
        <v>518</v>
      </c>
      <c r="K203" s="8" t="s">
        <v>1400</v>
      </c>
    </row>
    <row r="204" spans="1:11" ht="70" x14ac:dyDescent="0.35">
      <c r="A204" s="40">
        <v>201</v>
      </c>
      <c r="B204" s="5">
        <v>201</v>
      </c>
      <c r="C204" s="5" t="s">
        <v>519</v>
      </c>
      <c r="D204" s="5" t="s">
        <v>173</v>
      </c>
      <c r="E204" s="5" t="s">
        <v>159</v>
      </c>
      <c r="F204" s="6" t="s">
        <v>520</v>
      </c>
      <c r="G204" s="7" t="s">
        <v>521</v>
      </c>
      <c r="H204" s="6" t="s">
        <v>161</v>
      </c>
      <c r="I204" s="10" t="s">
        <v>522</v>
      </c>
      <c r="J204" s="9"/>
      <c r="K204" s="8" t="s">
        <v>1400</v>
      </c>
    </row>
    <row r="205" spans="1:11" ht="56" x14ac:dyDescent="0.35">
      <c r="A205" s="40">
        <v>202</v>
      </c>
      <c r="B205" s="5">
        <v>202</v>
      </c>
      <c r="C205" s="5" t="s">
        <v>523</v>
      </c>
      <c r="D205" s="5" t="s">
        <v>187</v>
      </c>
      <c r="E205" s="5" t="s">
        <v>159</v>
      </c>
      <c r="F205" s="6" t="s">
        <v>524</v>
      </c>
      <c r="G205" s="7" t="s">
        <v>521</v>
      </c>
      <c r="H205" s="6" t="s">
        <v>525</v>
      </c>
      <c r="I205" s="10" t="s">
        <v>526</v>
      </c>
      <c r="J205" s="9"/>
      <c r="K205" s="8" t="s">
        <v>1400</v>
      </c>
    </row>
    <row r="206" spans="1:11" ht="70" x14ac:dyDescent="0.35">
      <c r="A206" s="40">
        <v>203</v>
      </c>
      <c r="B206" s="5">
        <v>203</v>
      </c>
      <c r="C206" s="5" t="s">
        <v>527</v>
      </c>
      <c r="D206" s="5" t="s">
        <v>528</v>
      </c>
      <c r="E206" s="5" t="s">
        <v>159</v>
      </c>
      <c r="F206" s="6" t="s">
        <v>529</v>
      </c>
      <c r="G206" s="7" t="s">
        <v>521</v>
      </c>
      <c r="H206" s="6" t="s">
        <v>530</v>
      </c>
      <c r="I206" s="6" t="s">
        <v>531</v>
      </c>
      <c r="J206" s="9"/>
      <c r="K206" s="8" t="s">
        <v>1400</v>
      </c>
    </row>
    <row r="207" spans="1:11" ht="42.5" x14ac:dyDescent="0.35">
      <c r="A207" s="40">
        <v>204</v>
      </c>
      <c r="B207" s="5">
        <v>204</v>
      </c>
      <c r="C207" s="5" t="s">
        <v>532</v>
      </c>
      <c r="D207" s="5" t="s">
        <v>1235</v>
      </c>
      <c r="E207" s="5" t="s">
        <v>216</v>
      </c>
      <c r="F207" s="6" t="s">
        <v>533</v>
      </c>
      <c r="G207" s="7" t="s">
        <v>521</v>
      </c>
      <c r="H207" s="6" t="s">
        <v>375</v>
      </c>
      <c r="I207" s="6"/>
      <c r="J207" s="9" t="s">
        <v>534</v>
      </c>
      <c r="K207" s="8" t="s">
        <v>1386</v>
      </c>
    </row>
    <row r="208" spans="1:11" ht="42" x14ac:dyDescent="0.35">
      <c r="A208" s="40">
        <v>205</v>
      </c>
      <c r="B208" s="5">
        <v>205</v>
      </c>
      <c r="C208" s="5" t="s">
        <v>532</v>
      </c>
      <c r="D208" s="5" t="s">
        <v>265</v>
      </c>
      <c r="E208" s="5" t="s">
        <v>216</v>
      </c>
      <c r="F208" s="6" t="s">
        <v>533</v>
      </c>
      <c r="G208" s="7" t="s">
        <v>521</v>
      </c>
      <c r="H208" s="6" t="s">
        <v>375</v>
      </c>
      <c r="I208" s="9"/>
      <c r="J208" s="6" t="s">
        <v>534</v>
      </c>
      <c r="K208" s="8" t="s">
        <v>1386</v>
      </c>
    </row>
    <row r="209" spans="1:11" ht="70" x14ac:dyDescent="0.35">
      <c r="A209" s="40">
        <v>206</v>
      </c>
      <c r="B209" s="5">
        <v>206</v>
      </c>
      <c r="C209" s="5" t="s">
        <v>535</v>
      </c>
      <c r="D209" s="5" t="s">
        <v>265</v>
      </c>
      <c r="E209" s="5" t="s">
        <v>216</v>
      </c>
      <c r="F209" s="6" t="s">
        <v>536</v>
      </c>
      <c r="G209" s="7" t="s">
        <v>521</v>
      </c>
      <c r="H209" s="6" t="s">
        <v>537</v>
      </c>
      <c r="I209" s="10"/>
      <c r="J209" s="9" t="s">
        <v>538</v>
      </c>
      <c r="K209" s="8" t="s">
        <v>1400</v>
      </c>
    </row>
    <row r="210" spans="1:11" ht="56" x14ac:dyDescent="0.35">
      <c r="A210" s="40">
        <v>207</v>
      </c>
      <c r="B210" s="5">
        <v>207</v>
      </c>
      <c r="C210" s="5" t="s">
        <v>539</v>
      </c>
      <c r="D210" s="5" t="s">
        <v>252</v>
      </c>
      <c r="E210" s="5" t="s">
        <v>216</v>
      </c>
      <c r="F210" s="6" t="s">
        <v>540</v>
      </c>
      <c r="G210" s="7" t="s">
        <v>521</v>
      </c>
      <c r="H210" s="6">
        <v>1092760</v>
      </c>
      <c r="I210" s="10" t="s">
        <v>541</v>
      </c>
      <c r="J210" s="9"/>
      <c r="K210" s="8" t="s">
        <v>1385</v>
      </c>
    </row>
    <row r="211" spans="1:11" ht="56" x14ac:dyDescent="0.35">
      <c r="A211" s="40">
        <v>208</v>
      </c>
      <c r="B211" s="5">
        <v>208</v>
      </c>
      <c r="C211" s="5" t="s">
        <v>542</v>
      </c>
      <c r="D211" s="5" t="s">
        <v>252</v>
      </c>
      <c r="E211" s="5" t="s">
        <v>216</v>
      </c>
      <c r="F211" s="6" t="s">
        <v>543</v>
      </c>
      <c r="G211" s="7" t="s">
        <v>521</v>
      </c>
      <c r="H211" s="6" t="s">
        <v>544</v>
      </c>
      <c r="I211" s="10" t="s">
        <v>545</v>
      </c>
      <c r="J211" s="9"/>
      <c r="K211" s="8" t="s">
        <v>1399</v>
      </c>
    </row>
    <row r="212" spans="1:11" ht="56" x14ac:dyDescent="0.35">
      <c r="A212" s="40">
        <v>209</v>
      </c>
      <c r="B212" s="5">
        <v>209</v>
      </c>
      <c r="C212" s="5" t="s">
        <v>542</v>
      </c>
      <c r="D212" s="5" t="s">
        <v>265</v>
      </c>
      <c r="E212" s="5" t="s">
        <v>216</v>
      </c>
      <c r="F212" s="6" t="s">
        <v>543</v>
      </c>
      <c r="G212" s="7" t="s">
        <v>521</v>
      </c>
      <c r="H212" s="6" t="s">
        <v>544</v>
      </c>
      <c r="I212" s="6" t="s">
        <v>545</v>
      </c>
      <c r="J212" s="9"/>
      <c r="K212" s="8" t="s">
        <v>1399</v>
      </c>
    </row>
    <row r="213" spans="1:11" ht="56" x14ac:dyDescent="0.35">
      <c r="A213" s="40">
        <v>210</v>
      </c>
      <c r="B213" s="5">
        <v>210</v>
      </c>
      <c r="C213" s="5" t="s">
        <v>546</v>
      </c>
      <c r="D213" s="5" t="s">
        <v>252</v>
      </c>
      <c r="E213" s="5" t="s">
        <v>216</v>
      </c>
      <c r="F213" s="6" t="s">
        <v>547</v>
      </c>
      <c r="G213" s="7" t="s">
        <v>521</v>
      </c>
      <c r="H213" s="6" t="s">
        <v>548</v>
      </c>
      <c r="I213" s="6" t="s">
        <v>549</v>
      </c>
      <c r="J213" s="9"/>
      <c r="K213" s="8" t="s">
        <v>1401</v>
      </c>
    </row>
    <row r="214" spans="1:11" ht="56.5" x14ac:dyDescent="0.35">
      <c r="A214" s="40">
        <v>211</v>
      </c>
      <c r="B214" s="5">
        <v>211</v>
      </c>
      <c r="C214" s="5" t="s">
        <v>546</v>
      </c>
      <c r="D214" s="5" t="s">
        <v>550</v>
      </c>
      <c r="E214" s="5" t="s">
        <v>216</v>
      </c>
      <c r="F214" s="6" t="s">
        <v>547</v>
      </c>
      <c r="G214" s="7" t="s">
        <v>521</v>
      </c>
      <c r="H214" s="6" t="s">
        <v>548</v>
      </c>
      <c r="I214" s="9" t="s">
        <v>549</v>
      </c>
      <c r="J214" s="6"/>
      <c r="K214" s="8" t="s">
        <v>1386</v>
      </c>
    </row>
    <row r="215" spans="1:11" ht="70.5" x14ac:dyDescent="0.35">
      <c r="A215" s="40">
        <v>212</v>
      </c>
      <c r="B215" s="5">
        <v>212</v>
      </c>
      <c r="C215" s="5" t="s">
        <v>551</v>
      </c>
      <c r="D215" s="5" t="s">
        <v>552</v>
      </c>
      <c r="E215" s="5" t="s">
        <v>553</v>
      </c>
      <c r="F215" s="6" t="s">
        <v>554</v>
      </c>
      <c r="G215" s="7" t="s">
        <v>521</v>
      </c>
      <c r="H215" s="6" t="s">
        <v>50</v>
      </c>
      <c r="I215" s="10"/>
      <c r="J215" s="9" t="s">
        <v>555</v>
      </c>
      <c r="K215" s="8" t="s">
        <v>1396</v>
      </c>
    </row>
    <row r="216" spans="1:11" ht="56" x14ac:dyDescent="0.35">
      <c r="A216" s="40">
        <v>213</v>
      </c>
      <c r="B216" s="5">
        <v>213</v>
      </c>
      <c r="C216" s="5" t="s">
        <v>556</v>
      </c>
      <c r="D216" s="5" t="s">
        <v>557</v>
      </c>
      <c r="E216" s="5" t="s">
        <v>553</v>
      </c>
      <c r="F216" s="6" t="s">
        <v>558</v>
      </c>
      <c r="G216" s="7" t="s">
        <v>521</v>
      </c>
      <c r="H216" s="6" t="s">
        <v>559</v>
      </c>
      <c r="I216" s="10" t="s">
        <v>560</v>
      </c>
      <c r="J216" s="9"/>
      <c r="K216" s="8" t="s">
        <v>1396</v>
      </c>
    </row>
    <row r="217" spans="1:11" ht="154.5" x14ac:dyDescent="0.35">
      <c r="A217" s="40">
        <v>214</v>
      </c>
      <c r="B217" s="5">
        <v>214</v>
      </c>
      <c r="C217" s="5" t="s">
        <v>561</v>
      </c>
      <c r="D217" s="5" t="s">
        <v>562</v>
      </c>
      <c r="E217" s="5" t="s">
        <v>289</v>
      </c>
      <c r="F217" s="6" t="s">
        <v>563</v>
      </c>
      <c r="G217" s="7" t="s">
        <v>521</v>
      </c>
      <c r="H217" s="6" t="s">
        <v>564</v>
      </c>
      <c r="I217" s="10"/>
      <c r="J217" s="9" t="s">
        <v>565</v>
      </c>
      <c r="K217" s="8" t="s">
        <v>1386</v>
      </c>
    </row>
    <row r="218" spans="1:11" ht="70" x14ac:dyDescent="0.35">
      <c r="A218" s="40">
        <v>215</v>
      </c>
      <c r="B218" s="5">
        <v>215</v>
      </c>
      <c r="C218" s="5" t="s">
        <v>566</v>
      </c>
      <c r="D218" s="5" t="s">
        <v>567</v>
      </c>
      <c r="E218" s="5" t="s">
        <v>289</v>
      </c>
      <c r="F218" s="6" t="s">
        <v>568</v>
      </c>
      <c r="G218" s="7" t="s">
        <v>521</v>
      </c>
      <c r="H218" s="6" t="s">
        <v>569</v>
      </c>
      <c r="I218" s="6"/>
      <c r="J218" s="9" t="s">
        <v>570</v>
      </c>
      <c r="K218" s="8" t="s">
        <v>1386</v>
      </c>
    </row>
    <row r="219" spans="1:11" ht="70" x14ac:dyDescent="0.35">
      <c r="A219" s="40">
        <v>216</v>
      </c>
      <c r="B219" s="5">
        <v>216</v>
      </c>
      <c r="C219" s="5" t="s">
        <v>571</v>
      </c>
      <c r="D219" s="5" t="s">
        <v>1236</v>
      </c>
      <c r="E219" s="5" t="s">
        <v>289</v>
      </c>
      <c r="F219" s="6" t="s">
        <v>572</v>
      </c>
      <c r="G219" s="7" t="s">
        <v>521</v>
      </c>
      <c r="H219" s="6" t="s">
        <v>564</v>
      </c>
      <c r="I219" s="6"/>
      <c r="J219" s="9" t="s">
        <v>573</v>
      </c>
      <c r="K219" s="8" t="s">
        <v>1386</v>
      </c>
    </row>
    <row r="220" spans="1:11" ht="70" x14ac:dyDescent="0.35">
      <c r="A220" s="40">
        <v>217</v>
      </c>
      <c r="B220" s="5">
        <v>217</v>
      </c>
      <c r="C220" s="5" t="s">
        <v>571</v>
      </c>
      <c r="D220" s="5" t="s">
        <v>1237</v>
      </c>
      <c r="E220" s="5" t="s">
        <v>289</v>
      </c>
      <c r="F220" s="6" t="s">
        <v>572</v>
      </c>
      <c r="G220" s="7" t="s">
        <v>521</v>
      </c>
      <c r="H220" s="6" t="s">
        <v>564</v>
      </c>
      <c r="I220" s="9"/>
      <c r="J220" s="6" t="s">
        <v>573</v>
      </c>
      <c r="K220" s="8" t="s">
        <v>1386</v>
      </c>
    </row>
    <row r="221" spans="1:11" ht="70" x14ac:dyDescent="0.35">
      <c r="A221" s="40">
        <v>218</v>
      </c>
      <c r="B221" s="5">
        <v>218</v>
      </c>
      <c r="C221" s="5" t="s">
        <v>571</v>
      </c>
      <c r="D221" s="5" t="s">
        <v>1238</v>
      </c>
      <c r="E221" s="5" t="s">
        <v>289</v>
      </c>
      <c r="F221" s="6" t="s">
        <v>572</v>
      </c>
      <c r="G221" s="7" t="s">
        <v>521</v>
      </c>
      <c r="H221" s="6" t="s">
        <v>564</v>
      </c>
      <c r="I221" s="10"/>
      <c r="J221" s="9" t="s">
        <v>573</v>
      </c>
      <c r="K221" s="8" t="s">
        <v>1386</v>
      </c>
    </row>
    <row r="222" spans="1:11" ht="70" x14ac:dyDescent="0.35">
      <c r="A222" s="40">
        <v>219</v>
      </c>
      <c r="B222" s="5">
        <v>219</v>
      </c>
      <c r="C222" s="5" t="s">
        <v>571</v>
      </c>
      <c r="D222" s="5" t="s">
        <v>1239</v>
      </c>
      <c r="E222" s="5" t="s">
        <v>289</v>
      </c>
      <c r="F222" s="6" t="s">
        <v>572</v>
      </c>
      <c r="G222" s="7" t="s">
        <v>521</v>
      </c>
      <c r="H222" s="6" t="s">
        <v>564</v>
      </c>
      <c r="I222" s="10"/>
      <c r="J222" s="9" t="s">
        <v>573</v>
      </c>
      <c r="K222" s="8" t="s">
        <v>1386</v>
      </c>
    </row>
    <row r="223" spans="1:11" ht="70" x14ac:dyDescent="0.35">
      <c r="A223" s="40">
        <v>220</v>
      </c>
      <c r="B223" s="5">
        <v>220</v>
      </c>
      <c r="C223" s="5" t="s">
        <v>574</v>
      </c>
      <c r="D223" s="5" t="s">
        <v>1241</v>
      </c>
      <c r="E223" s="5" t="s">
        <v>298</v>
      </c>
      <c r="F223" s="6" t="s">
        <v>575</v>
      </c>
      <c r="G223" s="7" t="s">
        <v>521</v>
      </c>
      <c r="H223" s="6" t="s">
        <v>576</v>
      </c>
      <c r="I223" s="10" t="s">
        <v>577</v>
      </c>
      <c r="J223" s="9"/>
      <c r="K223" s="8" t="s">
        <v>1400</v>
      </c>
    </row>
    <row r="224" spans="1:11" ht="70" x14ac:dyDescent="0.35">
      <c r="A224" s="40">
        <v>221</v>
      </c>
      <c r="B224" s="5">
        <v>221</v>
      </c>
      <c r="C224" s="5" t="s">
        <v>574</v>
      </c>
      <c r="D224" s="5" t="s">
        <v>1240</v>
      </c>
      <c r="E224" s="5" t="s">
        <v>298</v>
      </c>
      <c r="F224" s="6" t="s">
        <v>575</v>
      </c>
      <c r="G224" s="7" t="s">
        <v>521</v>
      </c>
      <c r="H224" s="6" t="s">
        <v>576</v>
      </c>
      <c r="I224" s="6" t="s">
        <v>577</v>
      </c>
      <c r="J224" s="9"/>
      <c r="K224" s="8" t="s">
        <v>1400</v>
      </c>
    </row>
    <row r="225" spans="1:12" ht="98.5" x14ac:dyDescent="0.35">
      <c r="A225" s="40">
        <v>222</v>
      </c>
      <c r="B225" s="5">
        <v>222</v>
      </c>
      <c r="C225" s="5" t="s">
        <v>578</v>
      </c>
      <c r="D225" s="5" t="s">
        <v>1242</v>
      </c>
      <c r="E225" s="5" t="s">
        <v>298</v>
      </c>
      <c r="F225" s="6" t="s">
        <v>49</v>
      </c>
      <c r="G225" s="7" t="s">
        <v>521</v>
      </c>
      <c r="H225" s="6" t="s">
        <v>100</v>
      </c>
      <c r="I225" s="6"/>
      <c r="J225" s="9" t="s">
        <v>579</v>
      </c>
      <c r="K225" s="8" t="s">
        <v>1400</v>
      </c>
    </row>
    <row r="226" spans="1:12" ht="98" x14ac:dyDescent="0.35">
      <c r="A226" s="40">
        <v>223</v>
      </c>
      <c r="B226" s="5">
        <v>223</v>
      </c>
      <c r="C226" s="5" t="s">
        <v>578</v>
      </c>
      <c r="D226" s="5" t="s">
        <v>1243</v>
      </c>
      <c r="E226" s="5" t="s">
        <v>298</v>
      </c>
      <c r="F226" s="6" t="s">
        <v>49</v>
      </c>
      <c r="G226" s="7" t="s">
        <v>521</v>
      </c>
      <c r="H226" s="6" t="s">
        <v>100</v>
      </c>
      <c r="I226" s="9"/>
      <c r="J226" s="6" t="s">
        <v>579</v>
      </c>
      <c r="K226" s="8" t="s">
        <v>1400</v>
      </c>
    </row>
    <row r="227" spans="1:12" ht="98.5" x14ac:dyDescent="0.35">
      <c r="A227" s="40">
        <v>224</v>
      </c>
      <c r="B227" s="5">
        <v>224</v>
      </c>
      <c r="C227" s="5" t="s">
        <v>578</v>
      </c>
      <c r="D227" s="5" t="s">
        <v>312</v>
      </c>
      <c r="E227" s="5" t="s">
        <v>298</v>
      </c>
      <c r="F227" s="6" t="s">
        <v>49</v>
      </c>
      <c r="G227" s="7" t="s">
        <v>521</v>
      </c>
      <c r="H227" s="6" t="s">
        <v>100</v>
      </c>
      <c r="I227" s="10"/>
      <c r="J227" s="9" t="s">
        <v>579</v>
      </c>
      <c r="K227" s="8" t="s">
        <v>1400</v>
      </c>
    </row>
    <row r="228" spans="1:12" ht="70" x14ac:dyDescent="0.35">
      <c r="A228" s="40">
        <v>225</v>
      </c>
      <c r="B228" s="5">
        <v>225</v>
      </c>
      <c r="C228" s="5" t="s">
        <v>580</v>
      </c>
      <c r="D228" s="5" t="s">
        <v>581</v>
      </c>
      <c r="E228" s="5" t="s">
        <v>298</v>
      </c>
      <c r="F228" s="6" t="s">
        <v>582</v>
      </c>
      <c r="G228" s="7" t="s">
        <v>521</v>
      </c>
      <c r="H228" s="6" t="s">
        <v>583</v>
      </c>
      <c r="I228" s="10"/>
      <c r="J228" s="9" t="s">
        <v>584</v>
      </c>
      <c r="K228" s="8" t="s">
        <v>1400</v>
      </c>
    </row>
    <row r="229" spans="1:12" ht="98" x14ac:dyDescent="0.35">
      <c r="A229" s="40">
        <v>226</v>
      </c>
      <c r="B229" s="5">
        <v>226</v>
      </c>
      <c r="C229" s="5" t="s">
        <v>585</v>
      </c>
      <c r="D229" s="5" t="s">
        <v>586</v>
      </c>
      <c r="E229" s="5" t="s">
        <v>298</v>
      </c>
      <c r="F229" s="6" t="s">
        <v>587</v>
      </c>
      <c r="G229" s="7" t="s">
        <v>521</v>
      </c>
      <c r="H229" s="6" t="s">
        <v>303</v>
      </c>
      <c r="I229" s="10" t="s">
        <v>588</v>
      </c>
      <c r="J229" s="9"/>
      <c r="K229" s="8" t="s">
        <v>1400</v>
      </c>
    </row>
    <row r="230" spans="1:12" ht="84" x14ac:dyDescent="0.35">
      <c r="A230" s="40">
        <v>227</v>
      </c>
      <c r="B230" s="5">
        <v>227</v>
      </c>
      <c r="C230" s="5" t="s">
        <v>589</v>
      </c>
      <c r="D230" s="5" t="s">
        <v>590</v>
      </c>
      <c r="E230" s="5" t="s">
        <v>298</v>
      </c>
      <c r="F230" s="6" t="s">
        <v>591</v>
      </c>
      <c r="G230" s="7" t="s">
        <v>521</v>
      </c>
      <c r="H230" s="6" t="s">
        <v>592</v>
      </c>
      <c r="I230" s="6" t="s">
        <v>593</v>
      </c>
      <c r="J230" s="9"/>
      <c r="K230" s="8" t="s">
        <v>1400</v>
      </c>
    </row>
    <row r="231" spans="1:12" ht="84.5" x14ac:dyDescent="0.35">
      <c r="A231" s="40">
        <v>228</v>
      </c>
      <c r="B231" s="5">
        <v>228</v>
      </c>
      <c r="C231" s="5" t="s">
        <v>594</v>
      </c>
      <c r="D231" s="5" t="s">
        <v>595</v>
      </c>
      <c r="E231" s="5" t="s">
        <v>298</v>
      </c>
      <c r="F231" s="6" t="s">
        <v>596</v>
      </c>
      <c r="G231" s="7" t="s">
        <v>521</v>
      </c>
      <c r="H231" s="6" t="s">
        <v>597</v>
      </c>
      <c r="I231" s="6"/>
      <c r="J231" s="9" t="s">
        <v>598</v>
      </c>
      <c r="K231" s="8" t="s">
        <v>1400</v>
      </c>
    </row>
    <row r="232" spans="1:12" ht="70" x14ac:dyDescent="0.35">
      <c r="A232" s="40">
        <v>229</v>
      </c>
      <c r="B232" s="5">
        <v>229</v>
      </c>
      <c r="C232" s="5" t="s">
        <v>599</v>
      </c>
      <c r="D232" s="5" t="s">
        <v>595</v>
      </c>
      <c r="E232" s="5" t="s">
        <v>298</v>
      </c>
      <c r="F232" s="6" t="s">
        <v>600</v>
      </c>
      <c r="G232" s="7" t="s">
        <v>521</v>
      </c>
      <c r="H232" s="6" t="s">
        <v>601</v>
      </c>
      <c r="I232" s="9"/>
      <c r="J232" s="6" t="s">
        <v>602</v>
      </c>
      <c r="K232" s="8" t="s">
        <v>1400</v>
      </c>
    </row>
    <row r="233" spans="1:12" ht="98.5" x14ac:dyDescent="0.35">
      <c r="A233" s="40">
        <v>230</v>
      </c>
      <c r="B233" s="5">
        <v>230</v>
      </c>
      <c r="C233" s="5" t="s">
        <v>603</v>
      </c>
      <c r="D233" s="5" t="s">
        <v>604</v>
      </c>
      <c r="E233" s="5" t="s">
        <v>298</v>
      </c>
      <c r="F233" s="6" t="s">
        <v>605</v>
      </c>
      <c r="G233" s="7" t="s">
        <v>521</v>
      </c>
      <c r="H233" s="6" t="s">
        <v>597</v>
      </c>
      <c r="I233" s="10"/>
      <c r="J233" s="9" t="s">
        <v>606</v>
      </c>
      <c r="K233" s="8" t="s">
        <v>1400</v>
      </c>
    </row>
    <row r="234" spans="1:12" ht="84" x14ac:dyDescent="0.35">
      <c r="A234" s="40">
        <v>231</v>
      </c>
      <c r="B234" s="5">
        <v>231</v>
      </c>
      <c r="C234" s="5" t="s">
        <v>607</v>
      </c>
      <c r="D234" s="5" t="s">
        <v>608</v>
      </c>
      <c r="E234" s="5" t="s">
        <v>298</v>
      </c>
      <c r="F234" s="6" t="s">
        <v>609</v>
      </c>
      <c r="G234" s="7" t="s">
        <v>521</v>
      </c>
      <c r="H234" s="6" t="s">
        <v>610</v>
      </c>
      <c r="I234" s="10"/>
      <c r="J234" s="9" t="s">
        <v>611</v>
      </c>
      <c r="K234" s="8" t="s">
        <v>1400</v>
      </c>
    </row>
    <row r="235" spans="1:12" ht="59" x14ac:dyDescent="0.35">
      <c r="A235" s="40">
        <v>232</v>
      </c>
      <c r="B235" s="5">
        <v>232</v>
      </c>
      <c r="C235" s="5" t="s">
        <v>612</v>
      </c>
      <c r="D235" s="5" t="s">
        <v>12</v>
      </c>
      <c r="E235" s="5" t="s">
        <v>13</v>
      </c>
      <c r="F235" s="6" t="s">
        <v>613</v>
      </c>
      <c r="G235" s="7" t="s">
        <v>743</v>
      </c>
      <c r="H235" s="6" t="s">
        <v>614</v>
      </c>
      <c r="I235" s="10"/>
      <c r="J235" s="9" t="s">
        <v>615</v>
      </c>
      <c r="K235" s="8" t="s">
        <v>1392</v>
      </c>
      <c r="L235" t="s">
        <v>743</v>
      </c>
    </row>
    <row r="236" spans="1:12" ht="84" x14ac:dyDescent="0.35">
      <c r="A236" s="40">
        <v>233</v>
      </c>
      <c r="B236" s="5">
        <v>233</v>
      </c>
      <c r="C236" s="5" t="s">
        <v>616</v>
      </c>
      <c r="D236" s="5" t="s">
        <v>1244</v>
      </c>
      <c r="E236" s="5" t="s">
        <v>13</v>
      </c>
      <c r="F236" s="6" t="s">
        <v>617</v>
      </c>
      <c r="G236" s="7" t="s">
        <v>743</v>
      </c>
      <c r="H236" s="6" t="s">
        <v>618</v>
      </c>
      <c r="I236" s="6" t="s">
        <v>619</v>
      </c>
      <c r="J236" s="9"/>
      <c r="K236" s="8" t="s">
        <v>1400</v>
      </c>
    </row>
    <row r="237" spans="1:12" ht="84" x14ac:dyDescent="0.35">
      <c r="A237" s="40">
        <v>234</v>
      </c>
      <c r="B237" s="5">
        <v>234</v>
      </c>
      <c r="C237" s="5" t="s">
        <v>616</v>
      </c>
      <c r="D237" s="5" t="s">
        <v>1245</v>
      </c>
      <c r="E237" s="5" t="s">
        <v>13</v>
      </c>
      <c r="F237" s="6" t="s">
        <v>617</v>
      </c>
      <c r="G237" s="7" t="s">
        <v>743</v>
      </c>
      <c r="H237" s="6" t="s">
        <v>618</v>
      </c>
      <c r="I237" s="6" t="s">
        <v>619</v>
      </c>
      <c r="J237" s="9"/>
      <c r="K237" s="8" t="s">
        <v>1400</v>
      </c>
    </row>
    <row r="238" spans="1:12" ht="56" x14ac:dyDescent="0.35">
      <c r="A238" s="40">
        <v>235</v>
      </c>
      <c r="B238" s="5">
        <v>235</v>
      </c>
      <c r="C238" s="5" t="s">
        <v>620</v>
      </c>
      <c r="D238" s="5" t="s">
        <v>350</v>
      </c>
      <c r="E238" s="5" t="s">
        <v>13</v>
      </c>
      <c r="F238" s="6" t="s">
        <v>621</v>
      </c>
      <c r="G238" s="7" t="s">
        <v>743</v>
      </c>
      <c r="H238" s="6" t="s">
        <v>15</v>
      </c>
      <c r="I238" s="9"/>
      <c r="J238" s="6" t="s">
        <v>622</v>
      </c>
      <c r="K238" s="8" t="s">
        <v>1400</v>
      </c>
    </row>
    <row r="239" spans="1:12" ht="42" x14ac:dyDescent="0.35">
      <c r="A239" s="40">
        <v>236</v>
      </c>
      <c r="B239" s="5">
        <v>236</v>
      </c>
      <c r="C239" s="5" t="s">
        <v>623</v>
      </c>
      <c r="D239" s="5" t="s">
        <v>350</v>
      </c>
      <c r="E239" s="5" t="s">
        <v>13</v>
      </c>
      <c r="F239" s="6" t="s">
        <v>621</v>
      </c>
      <c r="G239" s="7" t="s">
        <v>743</v>
      </c>
      <c r="H239" s="6" t="s">
        <v>15</v>
      </c>
      <c r="I239" s="10"/>
      <c r="J239" s="9" t="s">
        <v>624</v>
      </c>
      <c r="K239" s="8" t="s">
        <v>1400</v>
      </c>
    </row>
    <row r="240" spans="1:12" ht="42" x14ac:dyDescent="0.35">
      <c r="A240" s="40">
        <v>237</v>
      </c>
      <c r="B240" s="5">
        <v>237</v>
      </c>
      <c r="C240" s="5" t="s">
        <v>625</v>
      </c>
      <c r="D240" s="5" t="s">
        <v>626</v>
      </c>
      <c r="E240" s="5" t="s">
        <v>13</v>
      </c>
      <c r="F240" s="6" t="s">
        <v>621</v>
      </c>
      <c r="G240" s="7" t="s">
        <v>743</v>
      </c>
      <c r="H240" s="6" t="s">
        <v>15</v>
      </c>
      <c r="I240" s="10"/>
      <c r="J240" s="9" t="s">
        <v>627</v>
      </c>
      <c r="K240" s="8" t="s">
        <v>1400</v>
      </c>
    </row>
    <row r="241" spans="1:11" ht="42" x14ac:dyDescent="0.35">
      <c r="A241" s="40">
        <v>238</v>
      </c>
      <c r="B241" s="5">
        <v>238</v>
      </c>
      <c r="C241" s="5" t="s">
        <v>659</v>
      </c>
      <c r="D241" s="5" t="s">
        <v>660</v>
      </c>
      <c r="E241" s="5" t="s">
        <v>62</v>
      </c>
      <c r="F241" s="6" t="s">
        <v>661</v>
      </c>
      <c r="G241" s="7" t="s">
        <v>743</v>
      </c>
      <c r="H241" s="6" t="s">
        <v>662</v>
      </c>
      <c r="I241" s="10" t="s">
        <v>663</v>
      </c>
      <c r="J241" s="9"/>
      <c r="K241" s="8" t="s">
        <v>1387</v>
      </c>
    </row>
    <row r="242" spans="1:11" ht="42" x14ac:dyDescent="0.35">
      <c r="A242" s="40">
        <v>239</v>
      </c>
      <c r="B242" s="5">
        <v>239</v>
      </c>
      <c r="C242" s="5" t="s">
        <v>1391</v>
      </c>
      <c r="D242" s="5" t="s">
        <v>664</v>
      </c>
      <c r="E242" s="5" t="s">
        <v>62</v>
      </c>
      <c r="F242" s="6" t="s">
        <v>665</v>
      </c>
      <c r="G242" s="7" t="s">
        <v>743</v>
      </c>
      <c r="H242" s="6" t="s">
        <v>666</v>
      </c>
      <c r="I242" s="6"/>
      <c r="J242" s="9" t="s">
        <v>667</v>
      </c>
      <c r="K242" s="8" t="s">
        <v>1387</v>
      </c>
    </row>
    <row r="243" spans="1:11" ht="42" x14ac:dyDescent="0.35">
      <c r="A243" s="40">
        <v>240</v>
      </c>
      <c r="B243" s="5">
        <v>240</v>
      </c>
      <c r="C243" s="5" t="s">
        <v>668</v>
      </c>
      <c r="D243" s="5" t="s">
        <v>664</v>
      </c>
      <c r="E243" s="5" t="s">
        <v>62</v>
      </c>
      <c r="F243" s="6" t="s">
        <v>669</v>
      </c>
      <c r="G243" s="7" t="s">
        <v>743</v>
      </c>
      <c r="H243" s="6" t="s">
        <v>670</v>
      </c>
      <c r="I243" s="6"/>
      <c r="J243" s="9" t="s">
        <v>671</v>
      </c>
      <c r="K243" s="8" t="s">
        <v>1387</v>
      </c>
    </row>
    <row r="244" spans="1:11" ht="42" x14ac:dyDescent="0.35">
      <c r="A244" s="40">
        <v>241</v>
      </c>
      <c r="B244" s="5">
        <v>241</v>
      </c>
      <c r="C244" s="5" t="s">
        <v>672</v>
      </c>
      <c r="D244" s="5" t="s">
        <v>673</v>
      </c>
      <c r="E244" s="5" t="s">
        <v>62</v>
      </c>
      <c r="F244" s="6" t="s">
        <v>674</v>
      </c>
      <c r="G244" s="7" t="s">
        <v>743</v>
      </c>
      <c r="H244" s="6" t="s">
        <v>675</v>
      </c>
      <c r="I244" s="9"/>
      <c r="J244" s="6" t="s">
        <v>676</v>
      </c>
      <c r="K244" s="8" t="s">
        <v>1387</v>
      </c>
    </row>
    <row r="245" spans="1:11" ht="56.5" x14ac:dyDescent="0.35">
      <c r="A245" s="40">
        <v>242</v>
      </c>
      <c r="B245" s="5">
        <v>242</v>
      </c>
      <c r="C245" s="5" t="s">
        <v>677</v>
      </c>
      <c r="D245" s="5" t="s">
        <v>673</v>
      </c>
      <c r="E245" s="5" t="s">
        <v>62</v>
      </c>
      <c r="F245" s="6" t="s">
        <v>678</v>
      </c>
      <c r="G245" s="7" t="s">
        <v>743</v>
      </c>
      <c r="H245" s="6" t="s">
        <v>679</v>
      </c>
      <c r="I245" s="10"/>
      <c r="J245" s="9" t="s">
        <v>680</v>
      </c>
      <c r="K245" s="8" t="s">
        <v>1387</v>
      </c>
    </row>
    <row r="246" spans="1:11" ht="112.5" x14ac:dyDescent="0.35">
      <c r="A246" s="40">
        <v>243</v>
      </c>
      <c r="B246" s="5">
        <v>243</v>
      </c>
      <c r="C246" s="5" t="s">
        <v>681</v>
      </c>
      <c r="D246" s="5" t="s">
        <v>682</v>
      </c>
      <c r="E246" s="5" t="s">
        <v>62</v>
      </c>
      <c r="F246" s="6" t="s">
        <v>49</v>
      </c>
      <c r="G246" s="7" t="s">
        <v>743</v>
      </c>
      <c r="H246" s="6" t="s">
        <v>184</v>
      </c>
      <c r="I246" s="10"/>
      <c r="J246" s="9" t="s">
        <v>683</v>
      </c>
      <c r="K246" s="8" t="s">
        <v>1387</v>
      </c>
    </row>
    <row r="247" spans="1:11" ht="98" x14ac:dyDescent="0.35">
      <c r="A247" s="40">
        <v>244</v>
      </c>
      <c r="B247" s="5">
        <v>244</v>
      </c>
      <c r="C247" s="5" t="s">
        <v>684</v>
      </c>
      <c r="D247" s="5" t="s">
        <v>685</v>
      </c>
      <c r="E247" s="5" t="s">
        <v>62</v>
      </c>
      <c r="F247" s="6" t="s">
        <v>49</v>
      </c>
      <c r="G247" s="7" t="s">
        <v>743</v>
      </c>
      <c r="H247" s="6" t="s">
        <v>184</v>
      </c>
      <c r="I247" s="10" t="s">
        <v>686</v>
      </c>
      <c r="J247" s="9"/>
      <c r="K247" s="8" t="s">
        <v>1387</v>
      </c>
    </row>
    <row r="248" spans="1:11" ht="56" x14ac:dyDescent="0.35">
      <c r="A248" s="40">
        <v>245</v>
      </c>
      <c r="B248" s="5">
        <v>245</v>
      </c>
      <c r="C248" s="5" t="s">
        <v>687</v>
      </c>
      <c r="D248" s="5" t="s">
        <v>688</v>
      </c>
      <c r="E248" s="5" t="s">
        <v>62</v>
      </c>
      <c r="F248" s="6" t="s">
        <v>494</v>
      </c>
      <c r="G248" s="7" t="s">
        <v>743</v>
      </c>
      <c r="H248" s="6" t="s">
        <v>689</v>
      </c>
      <c r="I248" s="6"/>
      <c r="J248" s="9" t="s">
        <v>690</v>
      </c>
      <c r="K248" s="8" t="s">
        <v>1387</v>
      </c>
    </row>
    <row r="249" spans="1:11" ht="42" x14ac:dyDescent="0.35">
      <c r="A249" s="40">
        <v>246</v>
      </c>
      <c r="B249" s="5">
        <v>246</v>
      </c>
      <c r="C249" s="5" t="s">
        <v>691</v>
      </c>
      <c r="D249" s="5" t="s">
        <v>688</v>
      </c>
      <c r="E249" s="5" t="s">
        <v>62</v>
      </c>
      <c r="F249" s="6" t="s">
        <v>669</v>
      </c>
      <c r="G249" s="7" t="s">
        <v>743</v>
      </c>
      <c r="H249" s="6" t="s">
        <v>692</v>
      </c>
      <c r="I249" s="6" t="s">
        <v>693</v>
      </c>
      <c r="J249" s="9"/>
      <c r="K249" s="8" t="s">
        <v>1387</v>
      </c>
    </row>
    <row r="250" spans="1:11" ht="42" x14ac:dyDescent="0.35">
      <c r="A250" s="40">
        <v>247</v>
      </c>
      <c r="B250" s="5">
        <v>247</v>
      </c>
      <c r="C250" s="5" t="s">
        <v>694</v>
      </c>
      <c r="D250" s="5" t="s">
        <v>695</v>
      </c>
      <c r="E250" s="5" t="s">
        <v>62</v>
      </c>
      <c r="F250" s="6" t="s">
        <v>696</v>
      </c>
      <c r="G250" s="7" t="s">
        <v>743</v>
      </c>
      <c r="H250" s="6" t="s">
        <v>697</v>
      </c>
      <c r="I250" s="9"/>
      <c r="J250" s="6"/>
      <c r="K250" s="8" t="s">
        <v>1387</v>
      </c>
    </row>
    <row r="251" spans="1:11" ht="42" x14ac:dyDescent="0.35">
      <c r="A251" s="40">
        <v>248</v>
      </c>
      <c r="B251" s="5">
        <v>248</v>
      </c>
      <c r="C251" s="5" t="s">
        <v>698</v>
      </c>
      <c r="D251" s="5" t="s">
        <v>695</v>
      </c>
      <c r="E251" s="5" t="s">
        <v>62</v>
      </c>
      <c r="F251" s="6" t="s">
        <v>699</v>
      </c>
      <c r="G251" s="7" t="s">
        <v>743</v>
      </c>
      <c r="H251" s="6" t="s">
        <v>700</v>
      </c>
      <c r="I251" s="10" t="s">
        <v>701</v>
      </c>
      <c r="J251" s="9"/>
      <c r="K251" s="8" t="s">
        <v>1387</v>
      </c>
    </row>
    <row r="252" spans="1:11" ht="56" x14ac:dyDescent="0.35">
      <c r="A252" s="40">
        <v>249</v>
      </c>
      <c r="B252" s="5">
        <v>249</v>
      </c>
      <c r="C252" s="5" t="s">
        <v>702</v>
      </c>
      <c r="D252" s="5" t="s">
        <v>703</v>
      </c>
      <c r="E252" s="5" t="s">
        <v>62</v>
      </c>
      <c r="F252" s="6" t="s">
        <v>704</v>
      </c>
      <c r="G252" s="7" t="s">
        <v>743</v>
      </c>
      <c r="H252" s="6" t="s">
        <v>705</v>
      </c>
      <c r="I252" s="10"/>
      <c r="J252" s="9" t="s">
        <v>706</v>
      </c>
      <c r="K252" s="8" t="s">
        <v>1387</v>
      </c>
    </row>
    <row r="253" spans="1:11" ht="42" x14ac:dyDescent="0.35">
      <c r="A253" s="40">
        <v>250</v>
      </c>
      <c r="B253" s="5">
        <v>250</v>
      </c>
      <c r="C253" s="5" t="s">
        <v>707</v>
      </c>
      <c r="D253" s="5" t="s">
        <v>703</v>
      </c>
      <c r="E253" s="5" t="s">
        <v>62</v>
      </c>
      <c r="F253" s="6" t="s">
        <v>708</v>
      </c>
      <c r="G253" s="7" t="s">
        <v>743</v>
      </c>
      <c r="H253" s="6" t="s">
        <v>709</v>
      </c>
      <c r="I253" s="10" t="s">
        <v>710</v>
      </c>
      <c r="J253" s="9"/>
      <c r="K253" s="8" t="s">
        <v>1387</v>
      </c>
    </row>
    <row r="254" spans="1:11" ht="42" x14ac:dyDescent="0.35">
      <c r="A254" s="40">
        <v>251</v>
      </c>
      <c r="B254" s="5">
        <v>251</v>
      </c>
      <c r="C254" s="5" t="s">
        <v>711</v>
      </c>
      <c r="D254" s="5" t="s">
        <v>712</v>
      </c>
      <c r="E254" s="5" t="s">
        <v>62</v>
      </c>
      <c r="F254" s="6" t="s">
        <v>494</v>
      </c>
      <c r="G254" s="7" t="s">
        <v>743</v>
      </c>
      <c r="H254" s="6" t="s">
        <v>689</v>
      </c>
      <c r="I254" s="6"/>
      <c r="J254" s="9" t="s">
        <v>713</v>
      </c>
      <c r="K254" s="8" t="s">
        <v>1387</v>
      </c>
    </row>
    <row r="255" spans="1:11" ht="42" x14ac:dyDescent="0.35">
      <c r="A255" s="40">
        <v>252</v>
      </c>
      <c r="B255" s="5">
        <v>252</v>
      </c>
      <c r="C255" s="5" t="s">
        <v>714</v>
      </c>
      <c r="D255" s="5" t="s">
        <v>712</v>
      </c>
      <c r="E255" s="5" t="s">
        <v>62</v>
      </c>
      <c r="F255" s="6" t="s">
        <v>715</v>
      </c>
      <c r="G255" s="7" t="s">
        <v>743</v>
      </c>
      <c r="H255" s="6" t="s">
        <v>709</v>
      </c>
      <c r="I255" s="6" t="s">
        <v>716</v>
      </c>
      <c r="J255" s="9"/>
      <c r="K255" s="8" t="s">
        <v>1387</v>
      </c>
    </row>
    <row r="256" spans="1:11" ht="42" x14ac:dyDescent="0.35">
      <c r="A256" s="40">
        <v>253</v>
      </c>
      <c r="B256" s="5">
        <v>253</v>
      </c>
      <c r="C256" s="5" t="s">
        <v>717</v>
      </c>
      <c r="D256" s="5" t="s">
        <v>718</v>
      </c>
      <c r="E256" s="5" t="s">
        <v>62</v>
      </c>
      <c r="F256" s="6" t="s">
        <v>715</v>
      </c>
      <c r="G256" s="7" t="s">
        <v>743</v>
      </c>
      <c r="H256" s="6" t="s">
        <v>709</v>
      </c>
      <c r="I256" s="9" t="s">
        <v>719</v>
      </c>
      <c r="J256" s="6"/>
      <c r="K256" s="8" t="s">
        <v>1387</v>
      </c>
    </row>
    <row r="257" spans="1:11" ht="42.5" x14ac:dyDescent="0.35">
      <c r="A257" s="40">
        <v>254</v>
      </c>
      <c r="B257" s="5">
        <v>254</v>
      </c>
      <c r="C257" s="5" t="s">
        <v>720</v>
      </c>
      <c r="D257" s="5" t="s">
        <v>471</v>
      </c>
      <c r="E257" s="5" t="s">
        <v>144</v>
      </c>
      <c r="F257" s="6" t="s">
        <v>721</v>
      </c>
      <c r="G257" s="7" t="s">
        <v>743</v>
      </c>
      <c r="H257" s="6" t="s">
        <v>722</v>
      </c>
      <c r="I257" s="10"/>
      <c r="J257" s="9" t="s">
        <v>723</v>
      </c>
      <c r="K257" s="8" t="s">
        <v>1400</v>
      </c>
    </row>
    <row r="258" spans="1:11" ht="56.5" x14ac:dyDescent="0.35">
      <c r="A258" s="40">
        <v>255</v>
      </c>
      <c r="B258" s="5">
        <v>255</v>
      </c>
      <c r="C258" s="5" t="s">
        <v>724</v>
      </c>
      <c r="D258" s="5" t="s">
        <v>481</v>
      </c>
      <c r="E258" s="5" t="s">
        <v>144</v>
      </c>
      <c r="F258" s="6" t="s">
        <v>725</v>
      </c>
      <c r="G258" s="7" t="s">
        <v>743</v>
      </c>
      <c r="H258" s="6" t="s">
        <v>726</v>
      </c>
      <c r="I258" s="10"/>
      <c r="J258" s="9" t="s">
        <v>727</v>
      </c>
      <c r="K258" s="8" t="s">
        <v>1400</v>
      </c>
    </row>
    <row r="259" spans="1:11" ht="42.5" x14ac:dyDescent="0.35">
      <c r="A259" s="40">
        <v>256</v>
      </c>
      <c r="B259" s="5">
        <v>256</v>
      </c>
      <c r="C259" s="5" t="s">
        <v>728</v>
      </c>
      <c r="D259" s="5" t="s">
        <v>506</v>
      </c>
      <c r="E259" s="5" t="s">
        <v>144</v>
      </c>
      <c r="F259" s="6" t="s">
        <v>729</v>
      </c>
      <c r="G259" s="7" t="s">
        <v>743</v>
      </c>
      <c r="H259" s="6" t="s">
        <v>730</v>
      </c>
      <c r="I259" s="10"/>
      <c r="J259" s="9" t="s">
        <v>731</v>
      </c>
      <c r="K259" s="8" t="s">
        <v>1400</v>
      </c>
    </row>
    <row r="260" spans="1:11" ht="42.5" x14ac:dyDescent="0.35">
      <c r="A260" s="40">
        <v>257</v>
      </c>
      <c r="B260" s="5">
        <v>257</v>
      </c>
      <c r="C260" s="5" t="s">
        <v>728</v>
      </c>
      <c r="D260" s="5" t="s">
        <v>149</v>
      </c>
      <c r="E260" s="5" t="s">
        <v>144</v>
      </c>
      <c r="F260" s="6" t="s">
        <v>729</v>
      </c>
      <c r="G260" s="7" t="s">
        <v>743</v>
      </c>
      <c r="H260" s="6" t="s">
        <v>730</v>
      </c>
      <c r="I260" s="6"/>
      <c r="J260" s="9" t="s">
        <v>731</v>
      </c>
      <c r="K260" s="8" t="s">
        <v>1400</v>
      </c>
    </row>
    <row r="261" spans="1:11" ht="56.5" x14ac:dyDescent="0.35">
      <c r="A261" s="40">
        <v>258</v>
      </c>
      <c r="B261" s="5">
        <v>258</v>
      </c>
      <c r="C261" s="5" t="s">
        <v>732</v>
      </c>
      <c r="D261" s="5" t="s">
        <v>149</v>
      </c>
      <c r="E261" s="5" t="s">
        <v>144</v>
      </c>
      <c r="F261" s="6" t="s">
        <v>725</v>
      </c>
      <c r="G261" s="7" t="s">
        <v>743</v>
      </c>
      <c r="H261" s="6" t="s">
        <v>726</v>
      </c>
      <c r="I261" s="6"/>
      <c r="J261" s="9" t="s">
        <v>733</v>
      </c>
      <c r="K261" s="8" t="s">
        <v>1400</v>
      </c>
    </row>
    <row r="262" spans="1:11" ht="70" x14ac:dyDescent="0.35">
      <c r="A262" s="40">
        <v>259</v>
      </c>
      <c r="B262" s="5">
        <v>259</v>
      </c>
      <c r="C262" s="5" t="s">
        <v>734</v>
      </c>
      <c r="D262" s="5" t="s">
        <v>149</v>
      </c>
      <c r="E262" s="5" t="s">
        <v>144</v>
      </c>
      <c r="F262" s="6" t="s">
        <v>725</v>
      </c>
      <c r="G262" s="7" t="s">
        <v>743</v>
      </c>
      <c r="H262" s="6" t="s">
        <v>726</v>
      </c>
      <c r="I262" s="8"/>
      <c r="J262" s="6" t="s">
        <v>735</v>
      </c>
      <c r="K262" s="8" t="s">
        <v>1400</v>
      </c>
    </row>
    <row r="263" spans="1:11" ht="42.5" x14ac:dyDescent="0.35">
      <c r="A263" s="40">
        <v>260</v>
      </c>
      <c r="B263" s="5">
        <v>260</v>
      </c>
      <c r="C263" s="5" t="s">
        <v>736</v>
      </c>
      <c r="D263" s="5" t="s">
        <v>737</v>
      </c>
      <c r="E263" s="5" t="s">
        <v>738</v>
      </c>
      <c r="F263" s="6" t="s">
        <v>739</v>
      </c>
      <c r="G263" s="7" t="s">
        <v>743</v>
      </c>
      <c r="H263" s="6" t="s">
        <v>740</v>
      </c>
      <c r="I263" s="10"/>
      <c r="J263" s="9" t="s">
        <v>663</v>
      </c>
      <c r="K263" s="8" t="s">
        <v>1400</v>
      </c>
    </row>
    <row r="264" spans="1:11" ht="55.15" customHeight="1" x14ac:dyDescent="0.35">
      <c r="A264" s="40">
        <v>261</v>
      </c>
      <c r="B264" s="5">
        <v>261</v>
      </c>
      <c r="C264" s="5" t="s">
        <v>741</v>
      </c>
      <c r="D264" s="5" t="s">
        <v>508</v>
      </c>
      <c r="E264" s="5" t="s">
        <v>159</v>
      </c>
      <c r="F264" s="6" t="s">
        <v>742</v>
      </c>
      <c r="G264" s="7" t="s">
        <v>743</v>
      </c>
      <c r="H264" s="6" t="s">
        <v>744</v>
      </c>
      <c r="I264" s="10"/>
      <c r="J264" s="9" t="s">
        <v>745</v>
      </c>
      <c r="K264" s="8" t="s">
        <v>1385</v>
      </c>
    </row>
    <row r="265" spans="1:11" ht="70.5" x14ac:dyDescent="0.35">
      <c r="A265" s="40">
        <v>262</v>
      </c>
      <c r="B265" s="5">
        <v>262</v>
      </c>
      <c r="C265" s="5" t="s">
        <v>746</v>
      </c>
      <c r="D265" s="5" t="s">
        <v>508</v>
      </c>
      <c r="E265" s="5" t="s">
        <v>159</v>
      </c>
      <c r="F265" s="6" t="s">
        <v>747</v>
      </c>
      <c r="G265" s="7" t="s">
        <v>743</v>
      </c>
      <c r="H265" s="6" t="s">
        <v>748</v>
      </c>
      <c r="I265" s="10"/>
      <c r="J265" s="9" t="s">
        <v>749</v>
      </c>
      <c r="K265" s="8" t="s">
        <v>1400</v>
      </c>
    </row>
    <row r="266" spans="1:11" ht="84" x14ac:dyDescent="0.35">
      <c r="A266" s="40">
        <v>263</v>
      </c>
      <c r="B266" s="5">
        <v>263</v>
      </c>
      <c r="C266" s="5" t="s">
        <v>750</v>
      </c>
      <c r="D266" s="5" t="s">
        <v>173</v>
      </c>
      <c r="E266" s="5" t="s">
        <v>159</v>
      </c>
      <c r="F266" s="6" t="s">
        <v>751</v>
      </c>
      <c r="G266" s="7" t="s">
        <v>743</v>
      </c>
      <c r="H266" s="6" t="s">
        <v>722</v>
      </c>
      <c r="I266" s="6"/>
      <c r="J266" s="9" t="s">
        <v>752</v>
      </c>
      <c r="K266" s="8" t="s">
        <v>1400</v>
      </c>
    </row>
    <row r="267" spans="1:11" ht="70" x14ac:dyDescent="0.35">
      <c r="A267" s="40">
        <v>264</v>
      </c>
      <c r="B267" s="5">
        <v>264</v>
      </c>
      <c r="C267" s="5" t="s">
        <v>753</v>
      </c>
      <c r="D267" s="5" t="s">
        <v>173</v>
      </c>
      <c r="E267" s="5" t="s">
        <v>159</v>
      </c>
      <c r="F267" s="6" t="s">
        <v>754</v>
      </c>
      <c r="G267" s="7" t="s">
        <v>743</v>
      </c>
      <c r="H267" s="6" t="s">
        <v>755</v>
      </c>
      <c r="I267" s="6"/>
      <c r="J267" s="9" t="s">
        <v>756</v>
      </c>
      <c r="K267" s="8" t="s">
        <v>1400</v>
      </c>
    </row>
    <row r="268" spans="1:11" ht="56" x14ac:dyDescent="0.35">
      <c r="A268" s="40">
        <v>265</v>
      </c>
      <c r="B268" s="5">
        <v>265</v>
      </c>
      <c r="C268" s="5" t="s">
        <v>757</v>
      </c>
      <c r="D268" s="5" t="s">
        <v>206</v>
      </c>
      <c r="E268" s="5" t="s">
        <v>159</v>
      </c>
      <c r="F268" s="6" t="s">
        <v>758</v>
      </c>
      <c r="G268" s="7" t="s">
        <v>743</v>
      </c>
      <c r="H268" s="6" t="s">
        <v>759</v>
      </c>
      <c r="I268" s="8"/>
      <c r="J268" s="6" t="s">
        <v>760</v>
      </c>
      <c r="K268" s="8" t="s">
        <v>1400</v>
      </c>
    </row>
    <row r="269" spans="1:11" ht="56" x14ac:dyDescent="0.35">
      <c r="A269" s="40">
        <v>266</v>
      </c>
      <c r="B269" s="5">
        <v>266</v>
      </c>
      <c r="C269" s="5" t="s">
        <v>1248</v>
      </c>
      <c r="D269" s="5" t="s">
        <v>1092</v>
      </c>
      <c r="E269" s="5" t="s">
        <v>216</v>
      </c>
      <c r="F269" s="6" t="s">
        <v>1249</v>
      </c>
      <c r="G269" s="7" t="s">
        <v>743</v>
      </c>
      <c r="H269" s="6" t="s">
        <v>1250</v>
      </c>
      <c r="I269" s="10" t="s">
        <v>1251</v>
      </c>
      <c r="J269" s="9"/>
      <c r="K269" s="8" t="s">
        <v>1386</v>
      </c>
    </row>
    <row r="270" spans="1:11" ht="84" x14ac:dyDescent="0.35">
      <c r="A270" s="40">
        <v>267</v>
      </c>
      <c r="B270" s="5">
        <v>267</v>
      </c>
      <c r="C270" s="5" t="s">
        <v>1252</v>
      </c>
      <c r="D270" s="5" t="s">
        <v>228</v>
      </c>
      <c r="E270" s="5" t="s">
        <v>216</v>
      </c>
      <c r="F270" s="6" t="s">
        <v>1253</v>
      </c>
      <c r="G270" s="7" t="s">
        <v>743</v>
      </c>
      <c r="H270" s="6" t="s">
        <v>1254</v>
      </c>
      <c r="I270" s="10" t="s">
        <v>1255</v>
      </c>
      <c r="J270" s="9"/>
      <c r="K270" s="8" t="s">
        <v>1385</v>
      </c>
    </row>
    <row r="271" spans="1:11" ht="56" x14ac:dyDescent="0.35">
      <c r="A271" s="40">
        <v>268</v>
      </c>
      <c r="B271" s="5">
        <v>268</v>
      </c>
      <c r="C271" s="5" t="s">
        <v>1248</v>
      </c>
      <c r="D271" s="5" t="s">
        <v>1256</v>
      </c>
      <c r="E271" s="5" t="s">
        <v>216</v>
      </c>
      <c r="F271" s="6" t="s">
        <v>1249</v>
      </c>
      <c r="G271" s="7" t="s">
        <v>743</v>
      </c>
      <c r="H271" s="6" t="s">
        <v>1250</v>
      </c>
      <c r="I271" s="10" t="s">
        <v>1251</v>
      </c>
      <c r="J271" s="9"/>
      <c r="K271" s="8" t="s">
        <v>1386</v>
      </c>
    </row>
    <row r="272" spans="1:11" ht="70" x14ac:dyDescent="0.35">
      <c r="A272" s="40">
        <v>269</v>
      </c>
      <c r="B272" s="5">
        <v>269</v>
      </c>
      <c r="C272" s="5" t="s">
        <v>1257</v>
      </c>
      <c r="D272" s="5" t="s">
        <v>1092</v>
      </c>
      <c r="E272" s="5" t="s">
        <v>216</v>
      </c>
      <c r="F272" s="6" t="s">
        <v>1258</v>
      </c>
      <c r="G272" s="7" t="s">
        <v>743</v>
      </c>
      <c r="H272" s="6" t="s">
        <v>1021</v>
      </c>
      <c r="I272" s="6" t="s">
        <v>1259</v>
      </c>
      <c r="J272" s="9"/>
      <c r="K272" s="8" t="s">
        <v>1385</v>
      </c>
    </row>
    <row r="273" spans="1:12" ht="112" x14ac:dyDescent="0.35">
      <c r="A273" s="40">
        <v>270</v>
      </c>
      <c r="B273" s="5">
        <v>270</v>
      </c>
      <c r="C273" s="5" t="s">
        <v>1260</v>
      </c>
      <c r="D273" s="5" t="s">
        <v>265</v>
      </c>
      <c r="E273" s="5" t="s">
        <v>216</v>
      </c>
      <c r="F273" s="6" t="s">
        <v>1261</v>
      </c>
      <c r="G273" s="7" t="s">
        <v>743</v>
      </c>
      <c r="H273" s="6">
        <v>212457330</v>
      </c>
      <c r="I273" s="6" t="s">
        <v>1262</v>
      </c>
      <c r="J273" s="9"/>
      <c r="K273" s="8" t="s">
        <v>1386</v>
      </c>
    </row>
    <row r="274" spans="1:12" ht="70" x14ac:dyDescent="0.35">
      <c r="A274" s="40">
        <v>271</v>
      </c>
      <c r="B274" s="5">
        <v>271</v>
      </c>
      <c r="C274" s="5" t="s">
        <v>1263</v>
      </c>
      <c r="D274" s="5" t="s">
        <v>1092</v>
      </c>
      <c r="E274" s="5" t="s">
        <v>216</v>
      </c>
      <c r="F274" s="6" t="s">
        <v>1264</v>
      </c>
      <c r="G274" s="7" t="s">
        <v>743</v>
      </c>
      <c r="H274" s="6" t="s">
        <v>1265</v>
      </c>
      <c r="I274" s="8" t="s">
        <v>1266</v>
      </c>
      <c r="J274" s="6"/>
      <c r="K274" s="8" t="s">
        <v>1386</v>
      </c>
    </row>
    <row r="275" spans="1:12" ht="70" x14ac:dyDescent="0.35">
      <c r="A275" s="40">
        <v>272</v>
      </c>
      <c r="B275" s="5">
        <v>272</v>
      </c>
      <c r="C275" s="5" t="s">
        <v>1263</v>
      </c>
      <c r="D275" s="5" t="s">
        <v>265</v>
      </c>
      <c r="E275" s="5" t="s">
        <v>216</v>
      </c>
      <c r="F275" s="6" t="s">
        <v>1264</v>
      </c>
      <c r="G275" s="7" t="s">
        <v>743</v>
      </c>
      <c r="H275" s="6" t="s">
        <v>1265</v>
      </c>
      <c r="I275" s="10" t="s">
        <v>1266</v>
      </c>
      <c r="J275" s="9"/>
      <c r="K275" s="8" t="s">
        <v>1386</v>
      </c>
    </row>
    <row r="276" spans="1:12" ht="70" x14ac:dyDescent="0.35">
      <c r="A276" s="40">
        <v>273</v>
      </c>
      <c r="B276" s="5">
        <v>273</v>
      </c>
      <c r="C276" s="5" t="s">
        <v>1267</v>
      </c>
      <c r="D276" s="5" t="s">
        <v>265</v>
      </c>
      <c r="E276" s="5" t="s">
        <v>216</v>
      </c>
      <c r="F276" s="6" t="s">
        <v>1268</v>
      </c>
      <c r="G276" s="7" t="s">
        <v>743</v>
      </c>
      <c r="H276" s="6" t="s">
        <v>1269</v>
      </c>
      <c r="I276" s="10" t="s">
        <v>1270</v>
      </c>
      <c r="J276" s="9"/>
      <c r="K276" s="8" t="s">
        <v>1386</v>
      </c>
    </row>
    <row r="277" spans="1:12" ht="70" x14ac:dyDescent="0.35">
      <c r="A277" s="40">
        <v>274</v>
      </c>
      <c r="B277" s="5">
        <v>274</v>
      </c>
      <c r="C277" s="5" t="s">
        <v>1267</v>
      </c>
      <c r="D277" s="5" t="s">
        <v>1092</v>
      </c>
      <c r="E277" s="5" t="s">
        <v>216</v>
      </c>
      <c r="F277" s="6" t="s">
        <v>1268</v>
      </c>
      <c r="G277" s="7" t="s">
        <v>743</v>
      </c>
      <c r="H277" s="6" t="s">
        <v>1269</v>
      </c>
      <c r="I277" s="10" t="s">
        <v>1270</v>
      </c>
      <c r="J277" s="9"/>
      <c r="K277" s="8" t="s">
        <v>1386</v>
      </c>
    </row>
    <row r="278" spans="1:12" ht="56" x14ac:dyDescent="0.35">
      <c r="A278" s="40">
        <v>275</v>
      </c>
      <c r="B278" s="5">
        <v>275</v>
      </c>
      <c r="C278" s="5" t="s">
        <v>1271</v>
      </c>
      <c r="D278" s="5" t="s">
        <v>265</v>
      </c>
      <c r="E278" s="5" t="s">
        <v>216</v>
      </c>
      <c r="F278" s="6" t="s">
        <v>1272</v>
      </c>
      <c r="G278" s="7" t="s">
        <v>743</v>
      </c>
      <c r="H278" s="6" t="s">
        <v>1077</v>
      </c>
      <c r="I278" s="6" t="s">
        <v>1273</v>
      </c>
      <c r="J278" s="9"/>
      <c r="K278" s="8" t="s">
        <v>1386</v>
      </c>
    </row>
    <row r="279" spans="1:12" ht="56" x14ac:dyDescent="0.35">
      <c r="A279" s="40">
        <v>276</v>
      </c>
      <c r="B279" s="5">
        <v>276</v>
      </c>
      <c r="C279" s="5" t="s">
        <v>1271</v>
      </c>
      <c r="D279" s="5" t="s">
        <v>1092</v>
      </c>
      <c r="E279" s="5" t="s">
        <v>216</v>
      </c>
      <c r="F279" s="6" t="s">
        <v>1272</v>
      </c>
      <c r="G279" s="7" t="s">
        <v>743</v>
      </c>
      <c r="H279" s="6" t="s">
        <v>1077</v>
      </c>
      <c r="I279" s="6" t="s">
        <v>1273</v>
      </c>
      <c r="J279" s="9"/>
      <c r="K279" s="8" t="s">
        <v>1386</v>
      </c>
      <c r="L279" t="s">
        <v>910</v>
      </c>
    </row>
    <row r="280" spans="1:12" ht="42" x14ac:dyDescent="0.35">
      <c r="A280" s="40">
        <v>277</v>
      </c>
      <c r="B280" s="5">
        <v>277</v>
      </c>
      <c r="C280" s="5" t="s">
        <v>761</v>
      </c>
      <c r="D280" s="5" t="s">
        <v>762</v>
      </c>
      <c r="E280" s="5" t="s">
        <v>553</v>
      </c>
      <c r="F280" s="6" t="s">
        <v>763</v>
      </c>
      <c r="G280" s="7" t="s">
        <v>743</v>
      </c>
      <c r="H280" s="6" t="s">
        <v>764</v>
      </c>
      <c r="I280" s="9" t="s">
        <v>765</v>
      </c>
      <c r="J280" s="6"/>
      <c r="K280" s="8" t="s">
        <v>1396</v>
      </c>
    </row>
    <row r="281" spans="1:12" ht="56" x14ac:dyDescent="0.35">
      <c r="A281" s="40">
        <v>278</v>
      </c>
      <c r="B281" s="5">
        <v>278</v>
      </c>
      <c r="C281" s="5" t="s">
        <v>766</v>
      </c>
      <c r="D281" s="5" t="s">
        <v>767</v>
      </c>
      <c r="E281" s="5" t="s">
        <v>553</v>
      </c>
      <c r="F281" s="6" t="s">
        <v>768</v>
      </c>
      <c r="G281" s="7" t="s">
        <v>743</v>
      </c>
      <c r="H281" s="6" t="s">
        <v>769</v>
      </c>
      <c r="I281" s="10"/>
      <c r="J281" s="9" t="s">
        <v>770</v>
      </c>
      <c r="K281" s="8" t="s">
        <v>1396</v>
      </c>
    </row>
    <row r="282" spans="1:12" ht="84" x14ac:dyDescent="0.35">
      <c r="A282" s="40">
        <v>279</v>
      </c>
      <c r="B282" s="5">
        <v>279</v>
      </c>
      <c r="C282" s="5" t="s">
        <v>771</v>
      </c>
      <c r="D282" s="5" t="s">
        <v>1274</v>
      </c>
      <c r="E282" s="5" t="s">
        <v>553</v>
      </c>
      <c r="F282" s="6" t="s">
        <v>772</v>
      </c>
      <c r="G282" s="7" t="s">
        <v>743</v>
      </c>
      <c r="H282" s="6" t="s">
        <v>15</v>
      </c>
      <c r="I282" s="10" t="s">
        <v>773</v>
      </c>
      <c r="J282" s="9"/>
      <c r="K282" s="8" t="s">
        <v>1396</v>
      </c>
    </row>
    <row r="283" spans="1:12" ht="84" x14ac:dyDescent="0.35">
      <c r="A283" s="40">
        <v>280</v>
      </c>
      <c r="B283" s="5">
        <v>280</v>
      </c>
      <c r="C283" s="5" t="s">
        <v>771</v>
      </c>
      <c r="D283" s="5" t="s">
        <v>1275</v>
      </c>
      <c r="E283" s="5" t="s">
        <v>553</v>
      </c>
      <c r="F283" s="6" t="s">
        <v>772</v>
      </c>
      <c r="G283" s="7" t="s">
        <v>743</v>
      </c>
      <c r="H283" s="6" t="s">
        <v>15</v>
      </c>
      <c r="I283" s="10" t="s">
        <v>773</v>
      </c>
      <c r="J283" s="9"/>
      <c r="K283" s="8" t="s">
        <v>1396</v>
      </c>
      <c r="L283" s="13"/>
    </row>
    <row r="284" spans="1:12" ht="56" x14ac:dyDescent="0.35">
      <c r="A284" s="40">
        <v>281</v>
      </c>
      <c r="B284" s="5">
        <v>281</v>
      </c>
      <c r="C284" s="5" t="s">
        <v>774</v>
      </c>
      <c r="D284" s="5" t="s">
        <v>775</v>
      </c>
      <c r="E284" s="5" t="s">
        <v>289</v>
      </c>
      <c r="F284" s="6" t="s">
        <v>776</v>
      </c>
      <c r="G284" s="7" t="s">
        <v>743</v>
      </c>
      <c r="H284" s="6" t="s">
        <v>777</v>
      </c>
      <c r="I284" s="6" t="s">
        <v>778</v>
      </c>
      <c r="J284" s="9"/>
      <c r="K284" s="8" t="s">
        <v>1396</v>
      </c>
    </row>
    <row r="285" spans="1:12" ht="70" x14ac:dyDescent="0.35">
      <c r="A285" s="40">
        <v>282</v>
      </c>
      <c r="B285" s="5">
        <v>282</v>
      </c>
      <c r="C285" s="5" t="s">
        <v>779</v>
      </c>
      <c r="D285" s="5" t="s">
        <v>780</v>
      </c>
      <c r="E285" s="5" t="s">
        <v>298</v>
      </c>
      <c r="F285" s="6" t="s">
        <v>781</v>
      </c>
      <c r="G285" s="7" t="s">
        <v>743</v>
      </c>
      <c r="H285" s="6" t="s">
        <v>782</v>
      </c>
      <c r="I285" s="6"/>
      <c r="J285" s="9" t="s">
        <v>783</v>
      </c>
      <c r="K285" s="8" t="s">
        <v>1400</v>
      </c>
    </row>
    <row r="286" spans="1:12" ht="112.5" x14ac:dyDescent="0.35">
      <c r="A286" s="40">
        <v>283</v>
      </c>
      <c r="B286" s="5">
        <v>283</v>
      </c>
      <c r="C286" s="5" t="s">
        <v>784</v>
      </c>
      <c r="D286" s="5" t="s">
        <v>1276</v>
      </c>
      <c r="E286" s="5" t="s">
        <v>298</v>
      </c>
      <c r="F286" s="6" t="s">
        <v>785</v>
      </c>
      <c r="G286" s="7" t="s">
        <v>743</v>
      </c>
      <c r="H286" s="6" t="s">
        <v>50</v>
      </c>
      <c r="I286" s="9" t="s">
        <v>786</v>
      </c>
      <c r="J286" s="6"/>
      <c r="K286" s="8" t="s">
        <v>1400</v>
      </c>
    </row>
    <row r="287" spans="1:12" ht="112" x14ac:dyDescent="0.35">
      <c r="A287" s="40">
        <v>284</v>
      </c>
      <c r="B287" s="5">
        <v>284</v>
      </c>
      <c r="C287" s="5" t="s">
        <v>784</v>
      </c>
      <c r="D287" s="5" t="s">
        <v>312</v>
      </c>
      <c r="E287" s="5" t="s">
        <v>298</v>
      </c>
      <c r="F287" s="6" t="s">
        <v>785</v>
      </c>
      <c r="G287" s="7" t="s">
        <v>743</v>
      </c>
      <c r="H287" s="6" t="s">
        <v>50</v>
      </c>
      <c r="I287" s="10" t="s">
        <v>786</v>
      </c>
      <c r="J287" s="9"/>
      <c r="K287" s="8" t="s">
        <v>1400</v>
      </c>
    </row>
    <row r="288" spans="1:12" ht="112" x14ac:dyDescent="0.35">
      <c r="A288" s="40">
        <v>285</v>
      </c>
      <c r="B288" s="5">
        <v>285</v>
      </c>
      <c r="C288" s="5" t="s">
        <v>784</v>
      </c>
      <c r="D288" s="5" t="s">
        <v>1277</v>
      </c>
      <c r="E288" s="5" t="s">
        <v>298</v>
      </c>
      <c r="F288" s="6" t="s">
        <v>785</v>
      </c>
      <c r="G288" s="7" t="s">
        <v>743</v>
      </c>
      <c r="H288" s="6" t="s">
        <v>50</v>
      </c>
      <c r="I288" s="10" t="s">
        <v>786</v>
      </c>
      <c r="J288" s="9"/>
      <c r="K288" s="8" t="s">
        <v>1400</v>
      </c>
    </row>
    <row r="289" spans="1:11" ht="56" x14ac:dyDescent="0.35">
      <c r="A289" s="40">
        <v>286</v>
      </c>
      <c r="B289" s="5">
        <v>286</v>
      </c>
      <c r="C289" s="5" t="s">
        <v>620</v>
      </c>
      <c r="D289" s="5" t="s">
        <v>350</v>
      </c>
      <c r="E289" s="5" t="s">
        <v>13</v>
      </c>
      <c r="F289" s="6" t="s">
        <v>621</v>
      </c>
      <c r="G289" s="7" t="s">
        <v>910</v>
      </c>
      <c r="H289" s="6" t="s">
        <v>15</v>
      </c>
      <c r="I289" s="10" t="s">
        <v>622</v>
      </c>
      <c r="J289" s="9" t="s">
        <v>1204</v>
      </c>
      <c r="K289" s="8" t="s">
        <v>1400</v>
      </c>
    </row>
    <row r="290" spans="1:11" ht="42" x14ac:dyDescent="0.35">
      <c r="A290" s="40">
        <v>287</v>
      </c>
      <c r="B290" s="5">
        <v>287</v>
      </c>
      <c r="C290" s="5" t="s">
        <v>623</v>
      </c>
      <c r="D290" s="5" t="s">
        <v>350</v>
      </c>
      <c r="E290" s="5" t="s">
        <v>13</v>
      </c>
      <c r="F290" s="6" t="s">
        <v>621</v>
      </c>
      <c r="G290" s="7" t="s">
        <v>910</v>
      </c>
      <c r="H290" s="6" t="s">
        <v>15</v>
      </c>
      <c r="I290" s="6" t="s">
        <v>624</v>
      </c>
      <c r="J290" s="9"/>
      <c r="K290" s="8" t="s">
        <v>1400</v>
      </c>
    </row>
    <row r="291" spans="1:11" ht="42.5" x14ac:dyDescent="0.35">
      <c r="A291" s="40">
        <v>288</v>
      </c>
      <c r="B291" s="5">
        <v>288</v>
      </c>
      <c r="C291" s="5" t="s">
        <v>625</v>
      </c>
      <c r="D291" s="5" t="s">
        <v>626</v>
      </c>
      <c r="E291" s="5" t="s">
        <v>13</v>
      </c>
      <c r="F291" s="6" t="s">
        <v>621</v>
      </c>
      <c r="G291" s="7" t="s">
        <v>910</v>
      </c>
      <c r="H291" s="6" t="s">
        <v>15</v>
      </c>
      <c r="I291" s="6" t="s">
        <v>627</v>
      </c>
      <c r="J291" s="9" t="s">
        <v>801</v>
      </c>
      <c r="K291" s="8" t="s">
        <v>1400</v>
      </c>
    </row>
    <row r="292" spans="1:11" ht="56" x14ac:dyDescent="0.35">
      <c r="A292" s="40">
        <v>289</v>
      </c>
      <c r="B292" s="5">
        <v>289</v>
      </c>
      <c r="C292" s="5" t="s">
        <v>1278</v>
      </c>
      <c r="D292" s="5" t="s">
        <v>12</v>
      </c>
      <c r="E292" s="5" t="s">
        <v>13</v>
      </c>
      <c r="F292" s="6" t="s">
        <v>1279</v>
      </c>
      <c r="G292" s="7" t="s">
        <v>910</v>
      </c>
      <c r="H292" s="6">
        <v>10183639</v>
      </c>
      <c r="I292" s="9" t="s">
        <v>1280</v>
      </c>
      <c r="J292" s="6"/>
      <c r="K292" s="8" t="s">
        <v>1392</v>
      </c>
    </row>
    <row r="293" spans="1:11" ht="56" x14ac:dyDescent="0.35">
      <c r="A293" s="40">
        <v>290</v>
      </c>
      <c r="B293" s="5">
        <v>290</v>
      </c>
      <c r="C293" s="5" t="s">
        <v>1281</v>
      </c>
      <c r="D293" s="5" t="s">
        <v>350</v>
      </c>
      <c r="E293" s="5" t="s">
        <v>13</v>
      </c>
      <c r="F293" s="6" t="s">
        <v>1282</v>
      </c>
      <c r="G293" s="7" t="s">
        <v>910</v>
      </c>
      <c r="H293" s="6" t="s">
        <v>1283</v>
      </c>
      <c r="I293" s="10" t="s">
        <v>1284</v>
      </c>
      <c r="J293" s="9"/>
      <c r="K293" s="8" t="s">
        <v>1392</v>
      </c>
    </row>
    <row r="294" spans="1:11" ht="84" x14ac:dyDescent="0.35">
      <c r="A294" s="40">
        <v>291</v>
      </c>
      <c r="B294" s="5">
        <v>291</v>
      </c>
      <c r="C294" s="5" t="s">
        <v>795</v>
      </c>
      <c r="D294" s="5" t="s">
        <v>23</v>
      </c>
      <c r="E294" s="5" t="s">
        <v>13</v>
      </c>
      <c r="F294" s="6" t="s">
        <v>796</v>
      </c>
      <c r="G294" s="7" t="s">
        <v>910</v>
      </c>
      <c r="H294" s="6" t="s">
        <v>797</v>
      </c>
      <c r="I294" s="10" t="s">
        <v>798</v>
      </c>
      <c r="J294" s="9"/>
      <c r="K294" s="8" t="s">
        <v>1392</v>
      </c>
    </row>
    <row r="295" spans="1:11" ht="42" x14ac:dyDescent="0.35">
      <c r="A295" s="40">
        <v>292</v>
      </c>
      <c r="B295" s="5">
        <v>292</v>
      </c>
      <c r="C295" s="5" t="s">
        <v>799</v>
      </c>
      <c r="D295" s="5" t="s">
        <v>626</v>
      </c>
      <c r="E295" s="5" t="s">
        <v>13</v>
      </c>
      <c r="F295" s="6" t="s">
        <v>799</v>
      </c>
      <c r="G295" s="7" t="s">
        <v>910</v>
      </c>
      <c r="H295" s="6" t="s">
        <v>800</v>
      </c>
      <c r="I295" s="10" t="s">
        <v>801</v>
      </c>
      <c r="J295" s="9"/>
      <c r="K295" s="8" t="s">
        <v>1400</v>
      </c>
    </row>
    <row r="296" spans="1:11" ht="70" x14ac:dyDescent="0.35">
      <c r="A296" s="40">
        <v>293</v>
      </c>
      <c r="B296" s="5">
        <v>293</v>
      </c>
      <c r="C296" s="5" t="s">
        <v>1285</v>
      </c>
      <c r="D296" s="5" t="s">
        <v>23</v>
      </c>
      <c r="E296" s="5" t="s">
        <v>13</v>
      </c>
      <c r="F296" s="6" t="s">
        <v>802</v>
      </c>
      <c r="G296" s="7" t="s">
        <v>910</v>
      </c>
      <c r="H296" s="6"/>
      <c r="I296" s="6" t="s">
        <v>803</v>
      </c>
      <c r="J296" s="9"/>
      <c r="K296" s="8" t="s">
        <v>1400</v>
      </c>
    </row>
    <row r="297" spans="1:11" ht="42.5" x14ac:dyDescent="0.35">
      <c r="A297" s="40">
        <v>294</v>
      </c>
      <c r="B297" s="5">
        <v>294</v>
      </c>
      <c r="C297" s="5" t="s">
        <v>804</v>
      </c>
      <c r="D297" s="5" t="s">
        <v>685</v>
      </c>
      <c r="E297" s="5" t="s">
        <v>62</v>
      </c>
      <c r="F297" s="6" t="s">
        <v>363</v>
      </c>
      <c r="G297" s="7" t="s">
        <v>910</v>
      </c>
      <c r="H297" s="6" t="s">
        <v>805</v>
      </c>
      <c r="I297" s="6"/>
      <c r="J297" s="9" t="s">
        <v>806</v>
      </c>
      <c r="K297" s="11" t="s">
        <v>1386</v>
      </c>
    </row>
    <row r="298" spans="1:11" ht="98" x14ac:dyDescent="0.35">
      <c r="A298" s="40">
        <v>295</v>
      </c>
      <c r="B298" s="5">
        <v>295</v>
      </c>
      <c r="C298" s="5" t="s">
        <v>807</v>
      </c>
      <c r="D298" s="5" t="s">
        <v>808</v>
      </c>
      <c r="E298" s="5" t="s">
        <v>62</v>
      </c>
      <c r="F298" s="6" t="s">
        <v>809</v>
      </c>
      <c r="G298" s="7" t="s">
        <v>910</v>
      </c>
      <c r="H298" s="6" t="s">
        <v>810</v>
      </c>
      <c r="I298" s="8" t="s">
        <v>811</v>
      </c>
      <c r="J298" s="6"/>
      <c r="K298" s="8" t="s">
        <v>1387</v>
      </c>
    </row>
    <row r="299" spans="1:11" ht="70" x14ac:dyDescent="0.35">
      <c r="A299" s="40">
        <v>296</v>
      </c>
      <c r="B299" s="5">
        <v>296</v>
      </c>
      <c r="C299" s="5" t="s">
        <v>905</v>
      </c>
      <c r="D299" s="5" t="s">
        <v>906</v>
      </c>
      <c r="E299" s="5" t="s">
        <v>144</v>
      </c>
      <c r="F299" s="6" t="s">
        <v>907</v>
      </c>
      <c r="G299" s="7" t="s">
        <v>743</v>
      </c>
      <c r="H299" s="6" t="s">
        <v>908</v>
      </c>
      <c r="I299" s="10"/>
      <c r="J299" s="9" t="s">
        <v>909</v>
      </c>
      <c r="K299" s="8" t="s">
        <v>1400</v>
      </c>
    </row>
    <row r="300" spans="1:11" ht="56" x14ac:dyDescent="0.35">
      <c r="A300" s="40">
        <v>297</v>
      </c>
      <c r="B300" s="5">
        <v>297</v>
      </c>
      <c r="C300" s="5" t="s">
        <v>911</v>
      </c>
      <c r="D300" s="5" t="s">
        <v>508</v>
      </c>
      <c r="E300" s="5" t="s">
        <v>159</v>
      </c>
      <c r="F300" s="6" t="s">
        <v>912</v>
      </c>
      <c r="G300" s="7" t="s">
        <v>910</v>
      </c>
      <c r="H300" s="6" t="s">
        <v>913</v>
      </c>
      <c r="I300" s="10"/>
      <c r="J300" s="9" t="s">
        <v>914</v>
      </c>
      <c r="K300" s="8" t="s">
        <v>1400</v>
      </c>
    </row>
    <row r="301" spans="1:11" ht="56.5" x14ac:dyDescent="0.35">
      <c r="A301" s="40">
        <v>298</v>
      </c>
      <c r="B301" s="5">
        <v>298</v>
      </c>
      <c r="C301" s="5" t="s">
        <v>915</v>
      </c>
      <c r="D301" s="5" t="s">
        <v>173</v>
      </c>
      <c r="E301" s="5" t="s">
        <v>159</v>
      </c>
      <c r="F301" s="6" t="s">
        <v>916</v>
      </c>
      <c r="G301" s="7" t="s">
        <v>910</v>
      </c>
      <c r="H301" s="6" t="s">
        <v>917</v>
      </c>
      <c r="I301" s="10"/>
      <c r="J301" s="9" t="s">
        <v>918</v>
      </c>
      <c r="K301" s="8" t="s">
        <v>1400</v>
      </c>
    </row>
    <row r="302" spans="1:11" ht="84" x14ac:dyDescent="0.35">
      <c r="A302" s="40">
        <v>299</v>
      </c>
      <c r="B302" s="5">
        <v>299</v>
      </c>
      <c r="C302" s="5" t="s">
        <v>919</v>
      </c>
      <c r="D302" s="5" t="s">
        <v>173</v>
      </c>
      <c r="E302" s="5" t="s">
        <v>159</v>
      </c>
      <c r="F302" s="6" t="s">
        <v>920</v>
      </c>
      <c r="G302" s="7" t="s">
        <v>910</v>
      </c>
      <c r="H302" s="6" t="s">
        <v>921</v>
      </c>
      <c r="I302" s="6"/>
      <c r="J302" s="9" t="s">
        <v>922</v>
      </c>
      <c r="K302" s="8" t="s">
        <v>1400</v>
      </c>
    </row>
    <row r="303" spans="1:11" ht="70" x14ac:dyDescent="0.35">
      <c r="A303" s="40">
        <v>300</v>
      </c>
      <c r="B303" s="5">
        <v>300</v>
      </c>
      <c r="C303" s="5" t="s">
        <v>923</v>
      </c>
      <c r="D303" s="5" t="s">
        <v>924</v>
      </c>
      <c r="E303" s="5" t="s">
        <v>159</v>
      </c>
      <c r="F303" s="6" t="s">
        <v>925</v>
      </c>
      <c r="G303" s="7" t="s">
        <v>910</v>
      </c>
      <c r="H303" s="6" t="s">
        <v>926</v>
      </c>
      <c r="I303" s="6" t="s">
        <v>927</v>
      </c>
      <c r="J303" s="9"/>
      <c r="K303" s="8" t="s">
        <v>1400</v>
      </c>
    </row>
    <row r="304" spans="1:11" ht="84" x14ac:dyDescent="0.35">
      <c r="A304" s="40">
        <v>301</v>
      </c>
      <c r="B304" s="5">
        <v>301</v>
      </c>
      <c r="C304" s="5" t="s">
        <v>1286</v>
      </c>
      <c r="D304" s="5" t="s">
        <v>1092</v>
      </c>
      <c r="E304" s="5" t="s">
        <v>216</v>
      </c>
      <c r="F304" s="6" t="s">
        <v>1287</v>
      </c>
      <c r="G304" s="7" t="s">
        <v>910</v>
      </c>
      <c r="H304" s="6" t="s">
        <v>1077</v>
      </c>
      <c r="I304" s="9" t="s">
        <v>1288</v>
      </c>
      <c r="J304" s="6"/>
      <c r="K304" s="8" t="s">
        <v>1387</v>
      </c>
    </row>
    <row r="305" spans="1:11" ht="56" x14ac:dyDescent="0.35">
      <c r="A305" s="40">
        <v>302</v>
      </c>
      <c r="B305" s="5">
        <v>302</v>
      </c>
      <c r="C305" s="5" t="s">
        <v>930</v>
      </c>
      <c r="D305" s="5" t="s">
        <v>931</v>
      </c>
      <c r="E305" s="5" t="s">
        <v>216</v>
      </c>
      <c r="F305" s="6" t="s">
        <v>932</v>
      </c>
      <c r="G305" s="7" t="s">
        <v>910</v>
      </c>
      <c r="H305" s="6" t="s">
        <v>933</v>
      </c>
      <c r="I305" s="10" t="s">
        <v>934</v>
      </c>
      <c r="J305" s="9"/>
      <c r="K305" s="8" t="s">
        <v>1385</v>
      </c>
    </row>
    <row r="306" spans="1:11" ht="56" x14ac:dyDescent="0.35">
      <c r="A306" s="40">
        <v>303</v>
      </c>
      <c r="B306" s="5">
        <v>303</v>
      </c>
      <c r="C306" s="5" t="s">
        <v>1289</v>
      </c>
      <c r="D306" s="5" t="s">
        <v>228</v>
      </c>
      <c r="E306" s="5" t="s">
        <v>216</v>
      </c>
      <c r="F306" s="6" t="s">
        <v>1290</v>
      </c>
      <c r="G306" s="7" t="s">
        <v>910</v>
      </c>
      <c r="H306" s="6" t="s">
        <v>1291</v>
      </c>
      <c r="I306" s="10" t="s">
        <v>1292</v>
      </c>
      <c r="J306" s="9"/>
      <c r="K306" s="8" t="s">
        <v>1385</v>
      </c>
    </row>
    <row r="307" spans="1:11" ht="98" x14ac:dyDescent="0.35">
      <c r="A307" s="40">
        <v>304</v>
      </c>
      <c r="B307" s="5">
        <v>304</v>
      </c>
      <c r="C307" s="5" t="s">
        <v>1293</v>
      </c>
      <c r="D307" s="5" t="s">
        <v>228</v>
      </c>
      <c r="E307" s="5" t="s">
        <v>216</v>
      </c>
      <c r="F307" s="6" t="s">
        <v>1294</v>
      </c>
      <c r="G307" s="7" t="s">
        <v>910</v>
      </c>
      <c r="H307" s="6" t="s">
        <v>1295</v>
      </c>
      <c r="I307" s="10" t="s">
        <v>1296</v>
      </c>
      <c r="J307" s="9"/>
      <c r="K307" s="8" t="s">
        <v>1385</v>
      </c>
    </row>
    <row r="308" spans="1:11" ht="56" x14ac:dyDescent="0.35">
      <c r="A308" s="40">
        <v>305</v>
      </c>
      <c r="B308" s="5">
        <v>305</v>
      </c>
      <c r="C308" s="5" t="s">
        <v>1297</v>
      </c>
      <c r="D308" s="5" t="s">
        <v>1092</v>
      </c>
      <c r="E308" s="5" t="s">
        <v>216</v>
      </c>
      <c r="F308" s="6" t="s">
        <v>1298</v>
      </c>
      <c r="G308" s="7" t="s">
        <v>910</v>
      </c>
      <c r="H308" s="6" t="s">
        <v>1094</v>
      </c>
      <c r="I308" s="6" t="s">
        <v>1299</v>
      </c>
      <c r="J308" s="9"/>
      <c r="K308" s="8" t="s">
        <v>1386</v>
      </c>
    </row>
    <row r="309" spans="1:11" ht="84" x14ac:dyDescent="0.35">
      <c r="A309" s="40">
        <v>306</v>
      </c>
      <c r="B309" s="5">
        <v>306</v>
      </c>
      <c r="C309" s="5" t="s">
        <v>1300</v>
      </c>
      <c r="D309" s="5" t="s">
        <v>931</v>
      </c>
      <c r="E309" s="5" t="s">
        <v>216</v>
      </c>
      <c r="F309" s="6" t="s">
        <v>1301</v>
      </c>
      <c r="G309" s="7" t="s">
        <v>910</v>
      </c>
      <c r="H309" s="6" t="s">
        <v>1121</v>
      </c>
      <c r="I309" s="6" t="s">
        <v>1302</v>
      </c>
      <c r="J309" s="9"/>
      <c r="K309" s="8" t="s">
        <v>1386</v>
      </c>
    </row>
    <row r="310" spans="1:11" ht="56" x14ac:dyDescent="0.35">
      <c r="A310" s="40">
        <v>307</v>
      </c>
      <c r="B310" s="5">
        <v>307</v>
      </c>
      <c r="C310" s="5" t="s">
        <v>1303</v>
      </c>
      <c r="D310" s="5" t="s">
        <v>931</v>
      </c>
      <c r="E310" s="5" t="s">
        <v>216</v>
      </c>
      <c r="F310" s="6" t="s">
        <v>1304</v>
      </c>
      <c r="G310" s="7" t="s">
        <v>910</v>
      </c>
      <c r="H310" s="6" t="s">
        <v>1094</v>
      </c>
      <c r="I310" s="8" t="s">
        <v>1305</v>
      </c>
      <c r="J310" s="6"/>
      <c r="K310" s="8" t="s">
        <v>1386</v>
      </c>
    </row>
    <row r="311" spans="1:11" ht="56" x14ac:dyDescent="0.35">
      <c r="A311" s="40">
        <v>308</v>
      </c>
      <c r="B311" s="5">
        <v>308</v>
      </c>
      <c r="C311" s="5" t="s">
        <v>1306</v>
      </c>
      <c r="D311" s="5" t="s">
        <v>1092</v>
      </c>
      <c r="E311" s="5" t="s">
        <v>216</v>
      </c>
      <c r="F311" s="6" t="s">
        <v>907</v>
      </c>
      <c r="G311" s="7" t="s">
        <v>910</v>
      </c>
      <c r="H311" s="6" t="s">
        <v>1307</v>
      </c>
      <c r="I311" s="10" t="s">
        <v>1308</v>
      </c>
      <c r="J311" s="9"/>
      <c r="K311" s="8" t="s">
        <v>1386</v>
      </c>
    </row>
    <row r="312" spans="1:11" ht="42" x14ac:dyDescent="0.35">
      <c r="A312" s="40">
        <v>309</v>
      </c>
      <c r="B312" s="5">
        <v>309</v>
      </c>
      <c r="C312" s="5" t="s">
        <v>1309</v>
      </c>
      <c r="D312" s="5" t="s">
        <v>1092</v>
      </c>
      <c r="E312" s="5" t="s">
        <v>216</v>
      </c>
      <c r="F312" s="6" t="s">
        <v>1310</v>
      </c>
      <c r="G312" s="7" t="s">
        <v>910</v>
      </c>
      <c r="H312" s="6" t="s">
        <v>1311</v>
      </c>
      <c r="I312" s="10" t="s">
        <v>1312</v>
      </c>
      <c r="J312" s="9"/>
      <c r="K312" s="8" t="s">
        <v>1386</v>
      </c>
    </row>
    <row r="313" spans="1:11" ht="42" x14ac:dyDescent="0.35">
      <c r="A313" s="40">
        <v>310</v>
      </c>
      <c r="B313" s="5">
        <v>310</v>
      </c>
      <c r="C313" s="5" t="s">
        <v>1313</v>
      </c>
      <c r="D313" s="5" t="s">
        <v>1092</v>
      </c>
      <c r="E313" s="5" t="s">
        <v>216</v>
      </c>
      <c r="F313" s="6" t="s">
        <v>1314</v>
      </c>
      <c r="G313" s="7" t="s">
        <v>910</v>
      </c>
      <c r="H313" s="6" t="s">
        <v>1315</v>
      </c>
      <c r="I313" s="10" t="s">
        <v>1316</v>
      </c>
      <c r="J313" s="9"/>
      <c r="K313" s="8" t="s">
        <v>1386</v>
      </c>
    </row>
    <row r="314" spans="1:11" ht="84" x14ac:dyDescent="0.35">
      <c r="A314" s="40">
        <v>311</v>
      </c>
      <c r="B314" s="5">
        <v>311</v>
      </c>
      <c r="C314" s="5" t="s">
        <v>1317</v>
      </c>
      <c r="D314" s="5" t="s">
        <v>265</v>
      </c>
      <c r="E314" s="5" t="s">
        <v>216</v>
      </c>
      <c r="F314" s="6" t="s">
        <v>1318</v>
      </c>
      <c r="G314" s="7" t="s">
        <v>910</v>
      </c>
      <c r="H314" s="6" t="s">
        <v>1319</v>
      </c>
      <c r="I314" s="6" t="s">
        <v>1320</v>
      </c>
      <c r="J314" s="9"/>
      <c r="K314" s="8" t="s">
        <v>1386</v>
      </c>
    </row>
    <row r="315" spans="1:11" ht="98" x14ac:dyDescent="0.35">
      <c r="A315" s="40">
        <v>312</v>
      </c>
      <c r="B315" s="5">
        <v>312</v>
      </c>
      <c r="C315" s="5" t="s">
        <v>935</v>
      </c>
      <c r="D315" s="5" t="s">
        <v>936</v>
      </c>
      <c r="E315" s="5" t="s">
        <v>553</v>
      </c>
      <c r="F315" s="6" t="s">
        <v>937</v>
      </c>
      <c r="G315" s="7" t="s">
        <v>910</v>
      </c>
      <c r="H315" s="6" t="s">
        <v>938</v>
      </c>
      <c r="I315" s="6" t="s">
        <v>939</v>
      </c>
      <c r="J315" s="9"/>
      <c r="K315" s="8" t="s">
        <v>1389</v>
      </c>
    </row>
    <row r="316" spans="1:11" ht="56" x14ac:dyDescent="0.35">
      <c r="A316" s="40">
        <v>313</v>
      </c>
      <c r="B316" s="5">
        <v>313</v>
      </c>
      <c r="C316" s="5" t="s">
        <v>940</v>
      </c>
      <c r="D316" s="5" t="s">
        <v>936</v>
      </c>
      <c r="E316" s="5" t="s">
        <v>553</v>
      </c>
      <c r="F316" s="6" t="s">
        <v>941</v>
      </c>
      <c r="G316" s="7" t="s">
        <v>910</v>
      </c>
      <c r="H316" s="6" t="s">
        <v>942</v>
      </c>
      <c r="I316" s="9" t="s">
        <v>943</v>
      </c>
      <c r="J316" s="6"/>
      <c r="K316" s="8" t="s">
        <v>1385</v>
      </c>
    </row>
    <row r="317" spans="1:11" ht="42" x14ac:dyDescent="0.35">
      <c r="A317" s="40">
        <v>314</v>
      </c>
      <c r="B317" s="5">
        <v>314</v>
      </c>
      <c r="C317" s="5" t="s">
        <v>944</v>
      </c>
      <c r="D317" s="5" t="s">
        <v>945</v>
      </c>
      <c r="E317" s="5" t="s">
        <v>553</v>
      </c>
      <c r="F317" s="6" t="s">
        <v>946</v>
      </c>
      <c r="G317" s="7" t="s">
        <v>743</v>
      </c>
      <c r="H317" s="6" t="s">
        <v>947</v>
      </c>
      <c r="I317" s="10" t="s">
        <v>948</v>
      </c>
      <c r="J317" s="9"/>
      <c r="K317" s="8" t="s">
        <v>1396</v>
      </c>
    </row>
    <row r="318" spans="1:11" ht="70" x14ac:dyDescent="0.35">
      <c r="A318" s="40">
        <v>315</v>
      </c>
      <c r="B318" s="5">
        <v>315</v>
      </c>
      <c r="C318" s="5" t="s">
        <v>949</v>
      </c>
      <c r="D318" s="5" t="s">
        <v>950</v>
      </c>
      <c r="E318" s="5" t="s">
        <v>553</v>
      </c>
      <c r="F318" s="6" t="s">
        <v>951</v>
      </c>
      <c r="G318" s="7" t="s">
        <v>910</v>
      </c>
      <c r="H318" s="6" t="s">
        <v>952</v>
      </c>
      <c r="I318" s="10" t="s">
        <v>953</v>
      </c>
      <c r="J318" s="9"/>
      <c r="K318" s="8" t="s">
        <v>1396</v>
      </c>
    </row>
    <row r="319" spans="1:11" ht="56" x14ac:dyDescent="0.35">
      <c r="A319" s="40">
        <v>316</v>
      </c>
      <c r="B319" s="5">
        <v>316</v>
      </c>
      <c r="C319" s="5" t="s">
        <v>954</v>
      </c>
      <c r="D319" s="5" t="s">
        <v>955</v>
      </c>
      <c r="E319" s="5" t="s">
        <v>283</v>
      </c>
      <c r="F319" s="6" t="s">
        <v>956</v>
      </c>
      <c r="G319" s="7" t="s">
        <v>910</v>
      </c>
      <c r="H319" s="6" t="s">
        <v>957</v>
      </c>
      <c r="I319" s="10" t="s">
        <v>958</v>
      </c>
      <c r="J319" s="9"/>
      <c r="K319" s="8" t="s">
        <v>1396</v>
      </c>
    </row>
    <row r="320" spans="1:11" ht="42" x14ac:dyDescent="0.35">
      <c r="A320" s="40">
        <v>317</v>
      </c>
      <c r="B320" s="5">
        <v>317</v>
      </c>
      <c r="C320" s="5" t="s">
        <v>959</v>
      </c>
      <c r="D320" s="5" t="s">
        <v>960</v>
      </c>
      <c r="E320" s="5" t="s">
        <v>283</v>
      </c>
      <c r="F320" s="6" t="s">
        <v>961</v>
      </c>
      <c r="G320" s="7" t="s">
        <v>910</v>
      </c>
      <c r="H320" s="6" t="s">
        <v>962</v>
      </c>
      <c r="I320" s="6" t="s">
        <v>963</v>
      </c>
      <c r="J320" s="9"/>
      <c r="K320" s="8" t="s">
        <v>1396</v>
      </c>
    </row>
    <row r="321" spans="1:11" ht="70" x14ac:dyDescent="0.35">
      <c r="A321" s="40">
        <v>318</v>
      </c>
      <c r="B321" s="5">
        <v>318</v>
      </c>
      <c r="C321" s="5" t="s">
        <v>964</v>
      </c>
      <c r="D321" s="5" t="s">
        <v>965</v>
      </c>
      <c r="E321" s="5" t="s">
        <v>289</v>
      </c>
      <c r="F321" s="6" t="s">
        <v>966</v>
      </c>
      <c r="G321" s="7" t="s">
        <v>910</v>
      </c>
      <c r="H321" s="6">
        <v>91950263</v>
      </c>
      <c r="I321" s="6" t="s">
        <v>967</v>
      </c>
      <c r="J321" s="9"/>
      <c r="K321" s="8" t="s">
        <v>1396</v>
      </c>
    </row>
    <row r="322" spans="1:11" ht="70" x14ac:dyDescent="0.35">
      <c r="A322" s="40">
        <v>319</v>
      </c>
      <c r="B322" s="5">
        <v>319</v>
      </c>
      <c r="C322" s="5" t="s">
        <v>968</v>
      </c>
      <c r="D322" s="5" t="s">
        <v>969</v>
      </c>
      <c r="E322" s="5" t="s">
        <v>289</v>
      </c>
      <c r="F322" s="6" t="s">
        <v>970</v>
      </c>
      <c r="G322" s="7" t="s">
        <v>910</v>
      </c>
      <c r="H322" s="6">
        <v>15477029</v>
      </c>
      <c r="I322" s="8" t="s">
        <v>971</v>
      </c>
      <c r="J322" s="6"/>
      <c r="K322" s="8" t="s">
        <v>1393</v>
      </c>
    </row>
    <row r="323" spans="1:11" ht="84" x14ac:dyDescent="0.35">
      <c r="A323" s="40">
        <v>320</v>
      </c>
      <c r="B323" s="5">
        <v>320</v>
      </c>
      <c r="C323" s="5" t="s">
        <v>972</v>
      </c>
      <c r="D323" s="5" t="s">
        <v>1321</v>
      </c>
      <c r="E323" s="5" t="s">
        <v>289</v>
      </c>
      <c r="F323" s="6" t="s">
        <v>973</v>
      </c>
      <c r="G323" s="7" t="s">
        <v>910</v>
      </c>
      <c r="H323" s="6" t="s">
        <v>974</v>
      </c>
      <c r="I323" s="10" t="s">
        <v>975</v>
      </c>
      <c r="J323" s="9"/>
      <c r="K323" s="11" t="s">
        <v>1386</v>
      </c>
    </row>
    <row r="324" spans="1:11" ht="84" x14ac:dyDescent="0.35">
      <c r="A324" s="40">
        <v>321</v>
      </c>
      <c r="B324" s="5">
        <v>321</v>
      </c>
      <c r="C324" s="5" t="s">
        <v>972</v>
      </c>
      <c r="D324" s="5" t="s">
        <v>1322</v>
      </c>
      <c r="E324" s="5" t="s">
        <v>289</v>
      </c>
      <c r="F324" s="6" t="s">
        <v>973</v>
      </c>
      <c r="G324" s="7" t="s">
        <v>910</v>
      </c>
      <c r="H324" s="6" t="s">
        <v>974</v>
      </c>
      <c r="I324" s="10" t="s">
        <v>975</v>
      </c>
      <c r="J324" s="9"/>
      <c r="K324" s="11" t="s">
        <v>1386</v>
      </c>
    </row>
    <row r="325" spans="1:11" ht="56" x14ac:dyDescent="0.35">
      <c r="A325" s="40">
        <v>322</v>
      </c>
      <c r="B325" s="5">
        <v>322</v>
      </c>
      <c r="C325" s="5" t="s">
        <v>976</v>
      </c>
      <c r="D325" s="14" t="s">
        <v>1394</v>
      </c>
      <c r="E325" s="5" t="s">
        <v>289</v>
      </c>
      <c r="F325" s="6" t="s">
        <v>977</v>
      </c>
      <c r="G325" s="7" t="s">
        <v>910</v>
      </c>
      <c r="H325" s="6">
        <v>22497455</v>
      </c>
      <c r="I325" s="10"/>
      <c r="J325" s="9" t="s">
        <v>978</v>
      </c>
      <c r="K325" s="11" t="s">
        <v>1386</v>
      </c>
    </row>
    <row r="326" spans="1:11" ht="56" x14ac:dyDescent="0.35">
      <c r="A326" s="40">
        <v>323</v>
      </c>
      <c r="B326" s="5">
        <v>323</v>
      </c>
      <c r="C326" s="5" t="s">
        <v>976</v>
      </c>
      <c r="D326" s="5" t="s">
        <v>1323</v>
      </c>
      <c r="E326" s="5" t="s">
        <v>289</v>
      </c>
      <c r="F326" s="6" t="s">
        <v>977</v>
      </c>
      <c r="G326" s="7" t="s">
        <v>910</v>
      </c>
      <c r="H326" s="6">
        <v>22497455</v>
      </c>
      <c r="I326" s="6"/>
      <c r="J326" s="9" t="s">
        <v>978</v>
      </c>
      <c r="K326" s="11" t="s">
        <v>1386</v>
      </c>
    </row>
    <row r="327" spans="1:11" ht="56" x14ac:dyDescent="0.35">
      <c r="A327" s="40">
        <v>324</v>
      </c>
      <c r="B327" s="5">
        <v>324</v>
      </c>
      <c r="C327" s="5" t="s">
        <v>976</v>
      </c>
      <c r="D327" s="5" t="s">
        <v>1324</v>
      </c>
      <c r="E327" s="5" t="s">
        <v>289</v>
      </c>
      <c r="F327" s="6" t="s">
        <v>977</v>
      </c>
      <c r="G327" s="7" t="s">
        <v>910</v>
      </c>
      <c r="H327" s="6">
        <v>22497455</v>
      </c>
      <c r="I327" s="6"/>
      <c r="J327" s="9" t="s">
        <v>978</v>
      </c>
      <c r="K327" s="11" t="s">
        <v>1386</v>
      </c>
    </row>
    <row r="328" spans="1:11" ht="56" x14ac:dyDescent="0.35">
      <c r="A328" s="40">
        <v>325</v>
      </c>
      <c r="B328" s="5">
        <v>325</v>
      </c>
      <c r="C328" s="5" t="s">
        <v>979</v>
      </c>
      <c r="D328" s="5" t="s">
        <v>1325</v>
      </c>
      <c r="E328" s="5" t="s">
        <v>289</v>
      </c>
      <c r="F328" s="6" t="s">
        <v>980</v>
      </c>
      <c r="G328" s="7" t="s">
        <v>910</v>
      </c>
      <c r="H328" s="6" t="s">
        <v>744</v>
      </c>
      <c r="I328" s="8"/>
      <c r="J328" s="6" t="s">
        <v>981</v>
      </c>
      <c r="K328" s="8" t="s">
        <v>1393</v>
      </c>
    </row>
    <row r="329" spans="1:11" ht="56" x14ac:dyDescent="0.35">
      <c r="A329" s="40">
        <v>326</v>
      </c>
      <c r="B329" s="5">
        <v>326</v>
      </c>
      <c r="C329" s="5" t="s">
        <v>979</v>
      </c>
      <c r="D329" s="5" t="s">
        <v>1326</v>
      </c>
      <c r="E329" s="5" t="s">
        <v>289</v>
      </c>
      <c r="F329" s="6" t="s">
        <v>980</v>
      </c>
      <c r="G329" s="7" t="s">
        <v>910</v>
      </c>
      <c r="H329" s="6" t="s">
        <v>744</v>
      </c>
      <c r="I329" s="10"/>
      <c r="J329" s="9" t="s">
        <v>981</v>
      </c>
      <c r="K329" s="8" t="s">
        <v>1393</v>
      </c>
    </row>
    <row r="330" spans="1:11" ht="56" x14ac:dyDescent="0.35">
      <c r="A330" s="40">
        <v>327</v>
      </c>
      <c r="B330" s="5">
        <v>327</v>
      </c>
      <c r="C330" s="5" t="s">
        <v>982</v>
      </c>
      <c r="D330" s="5" t="s">
        <v>1327</v>
      </c>
      <c r="E330" s="5" t="s">
        <v>289</v>
      </c>
      <c r="F330" s="6" t="s">
        <v>973</v>
      </c>
      <c r="G330" s="7" t="s">
        <v>910</v>
      </c>
      <c r="H330" s="6" t="s">
        <v>983</v>
      </c>
      <c r="I330" s="10" t="s">
        <v>984</v>
      </c>
      <c r="J330" s="9"/>
      <c r="K330" s="8" t="s">
        <v>1386</v>
      </c>
    </row>
    <row r="331" spans="1:11" ht="56" x14ac:dyDescent="0.35">
      <c r="A331" s="40">
        <v>328</v>
      </c>
      <c r="B331" s="5">
        <v>328</v>
      </c>
      <c r="C331" s="5" t="s">
        <v>982</v>
      </c>
      <c r="D331" s="5" t="s">
        <v>1328</v>
      </c>
      <c r="E331" s="5" t="s">
        <v>289</v>
      </c>
      <c r="F331" s="6" t="s">
        <v>973</v>
      </c>
      <c r="G331" s="7" t="s">
        <v>910</v>
      </c>
      <c r="H331" s="6" t="s">
        <v>983</v>
      </c>
      <c r="I331" s="10" t="s">
        <v>984</v>
      </c>
      <c r="J331" s="9"/>
      <c r="K331" s="8" t="s">
        <v>1386</v>
      </c>
    </row>
    <row r="332" spans="1:11" ht="56" x14ac:dyDescent="0.35">
      <c r="A332" s="40">
        <v>329</v>
      </c>
      <c r="B332" s="5">
        <v>329</v>
      </c>
      <c r="C332" s="5" t="s">
        <v>1329</v>
      </c>
      <c r="D332" s="5" t="s">
        <v>985</v>
      </c>
      <c r="E332" s="5" t="s">
        <v>289</v>
      </c>
      <c r="F332" s="6" t="s">
        <v>986</v>
      </c>
      <c r="G332" s="7" t="s">
        <v>910</v>
      </c>
      <c r="H332" s="6"/>
      <c r="I332" s="6" t="s">
        <v>987</v>
      </c>
      <c r="J332" s="9"/>
      <c r="K332" s="8" t="s">
        <v>1386</v>
      </c>
    </row>
    <row r="333" spans="1:11" ht="42" x14ac:dyDescent="0.35">
      <c r="A333" s="40">
        <v>330</v>
      </c>
      <c r="B333" s="5">
        <v>330</v>
      </c>
      <c r="C333" s="5" t="s">
        <v>988</v>
      </c>
      <c r="D333" s="5" t="s">
        <v>985</v>
      </c>
      <c r="E333" s="5" t="s">
        <v>289</v>
      </c>
      <c r="F333" s="6" t="s">
        <v>989</v>
      </c>
      <c r="G333" s="7" t="s">
        <v>910</v>
      </c>
      <c r="H333" s="15" t="s">
        <v>1395</v>
      </c>
      <c r="I333" s="6" t="s">
        <v>990</v>
      </c>
      <c r="J333" s="9"/>
      <c r="K333" s="8" t="s">
        <v>1386</v>
      </c>
    </row>
    <row r="334" spans="1:11" ht="56" x14ac:dyDescent="0.35">
      <c r="A334" s="40">
        <v>331</v>
      </c>
      <c r="B334" s="5">
        <v>331</v>
      </c>
      <c r="C334" s="5" t="s">
        <v>787</v>
      </c>
      <c r="D334" s="5" t="s">
        <v>1330</v>
      </c>
      <c r="E334" s="5" t="s">
        <v>298</v>
      </c>
      <c r="F334" s="6" t="s">
        <v>788</v>
      </c>
      <c r="G334" s="7" t="s">
        <v>910</v>
      </c>
      <c r="H334" s="6" t="s">
        <v>50</v>
      </c>
      <c r="I334" s="9" t="s">
        <v>789</v>
      </c>
      <c r="J334" s="6"/>
      <c r="K334" s="8" t="s">
        <v>1400</v>
      </c>
    </row>
    <row r="335" spans="1:11" ht="56" x14ac:dyDescent="0.35">
      <c r="A335" s="40">
        <v>332</v>
      </c>
      <c r="B335" s="5">
        <v>332</v>
      </c>
      <c r="C335" s="5" t="s">
        <v>787</v>
      </c>
      <c r="D335" s="5" t="s">
        <v>1226</v>
      </c>
      <c r="E335" s="5" t="s">
        <v>298</v>
      </c>
      <c r="F335" s="6" t="s">
        <v>788</v>
      </c>
      <c r="G335" s="7" t="s">
        <v>910</v>
      </c>
      <c r="H335" s="6" t="s">
        <v>50</v>
      </c>
      <c r="I335" s="10" t="s">
        <v>789</v>
      </c>
      <c r="J335" s="9"/>
      <c r="K335" s="8" t="s">
        <v>1400</v>
      </c>
    </row>
    <row r="336" spans="1:11" ht="84" x14ac:dyDescent="0.35">
      <c r="A336" s="40">
        <v>333</v>
      </c>
      <c r="B336" s="5">
        <v>333</v>
      </c>
      <c r="C336" s="5" t="s">
        <v>991</v>
      </c>
      <c r="D336" s="5" t="s">
        <v>992</v>
      </c>
      <c r="E336" s="5" t="s">
        <v>298</v>
      </c>
      <c r="F336" s="6" t="s">
        <v>993</v>
      </c>
      <c r="G336" s="7" t="s">
        <v>910</v>
      </c>
      <c r="H336" s="6" t="s">
        <v>994</v>
      </c>
      <c r="I336" s="10" t="s">
        <v>995</v>
      </c>
      <c r="J336" s="9"/>
      <c r="K336" s="8" t="s">
        <v>1400</v>
      </c>
    </row>
    <row r="337" spans="1:12" ht="112.5" x14ac:dyDescent="0.35">
      <c r="A337" s="40">
        <v>334</v>
      </c>
      <c r="B337" s="5">
        <v>334</v>
      </c>
      <c r="C337" s="5" t="s">
        <v>996</v>
      </c>
      <c r="D337" s="5" t="s">
        <v>997</v>
      </c>
      <c r="E337" s="5" t="s">
        <v>298</v>
      </c>
      <c r="F337" s="6" t="s">
        <v>998</v>
      </c>
      <c r="G337" s="7" t="s">
        <v>910</v>
      </c>
      <c r="H337" s="6" t="s">
        <v>50</v>
      </c>
      <c r="I337" s="10"/>
      <c r="J337" s="9" t="s">
        <v>999</v>
      </c>
      <c r="K337" s="8" t="s">
        <v>1400</v>
      </c>
    </row>
    <row r="338" spans="1:12" ht="84.5" x14ac:dyDescent="0.35">
      <c r="A338" s="40">
        <v>335</v>
      </c>
      <c r="B338" s="5">
        <v>335</v>
      </c>
      <c r="C338" s="5" t="s">
        <v>1000</v>
      </c>
      <c r="D338" s="5" t="s">
        <v>997</v>
      </c>
      <c r="E338" s="5" t="s">
        <v>298</v>
      </c>
      <c r="F338" s="6" t="s">
        <v>1001</v>
      </c>
      <c r="G338" s="7" t="s">
        <v>910</v>
      </c>
      <c r="H338" s="6" t="s">
        <v>50</v>
      </c>
      <c r="I338" s="6"/>
      <c r="J338" s="9" t="s">
        <v>1002</v>
      </c>
      <c r="K338" s="8" t="s">
        <v>1400</v>
      </c>
    </row>
    <row r="339" spans="1:12" ht="112.5" x14ac:dyDescent="0.35">
      <c r="A339" s="40">
        <v>336</v>
      </c>
      <c r="B339" s="5">
        <v>336</v>
      </c>
      <c r="C339" s="5" t="s">
        <v>1003</v>
      </c>
      <c r="D339" s="5" t="s">
        <v>312</v>
      </c>
      <c r="E339" s="5" t="s">
        <v>298</v>
      </c>
      <c r="F339" s="6" t="s">
        <v>785</v>
      </c>
      <c r="G339" s="7" t="s">
        <v>910</v>
      </c>
      <c r="H339" s="6" t="s">
        <v>50</v>
      </c>
      <c r="I339" s="6"/>
      <c r="J339" s="9" t="s">
        <v>1004</v>
      </c>
      <c r="K339" s="8" t="s">
        <v>1400</v>
      </c>
    </row>
    <row r="340" spans="1:12" ht="112" x14ac:dyDescent="0.35">
      <c r="A340" s="40">
        <v>337</v>
      </c>
      <c r="B340" s="5">
        <v>337</v>
      </c>
      <c r="C340" s="5" t="s">
        <v>1003</v>
      </c>
      <c r="D340" s="5" t="s">
        <v>1331</v>
      </c>
      <c r="E340" s="5" t="s">
        <v>298</v>
      </c>
      <c r="F340" s="6" t="s">
        <v>785</v>
      </c>
      <c r="G340" s="7" t="s">
        <v>910</v>
      </c>
      <c r="H340" s="6" t="s">
        <v>50</v>
      </c>
      <c r="I340" s="8"/>
      <c r="J340" s="6" t="s">
        <v>1004</v>
      </c>
      <c r="K340" s="8" t="s">
        <v>1400</v>
      </c>
    </row>
    <row r="341" spans="1:12" ht="84.5" x14ac:dyDescent="0.35">
      <c r="A341" s="40">
        <v>338</v>
      </c>
      <c r="B341" s="5">
        <v>338</v>
      </c>
      <c r="C341" s="5" t="s">
        <v>1005</v>
      </c>
      <c r="D341" s="5" t="s">
        <v>312</v>
      </c>
      <c r="E341" s="5" t="s">
        <v>298</v>
      </c>
      <c r="F341" s="6" t="s">
        <v>136</v>
      </c>
      <c r="G341" s="7" t="s">
        <v>910</v>
      </c>
      <c r="H341" s="6" t="s">
        <v>50</v>
      </c>
      <c r="I341" s="10"/>
      <c r="J341" s="9" t="s">
        <v>1006</v>
      </c>
      <c r="K341" s="8" t="s">
        <v>1400</v>
      </c>
    </row>
    <row r="342" spans="1:12" ht="84.5" x14ac:dyDescent="0.35">
      <c r="A342" s="40">
        <v>339</v>
      </c>
      <c r="B342" s="5">
        <v>339</v>
      </c>
      <c r="C342" s="5" t="s">
        <v>790</v>
      </c>
      <c r="D342" s="5" t="s">
        <v>791</v>
      </c>
      <c r="E342" s="5" t="s">
        <v>298</v>
      </c>
      <c r="F342" s="6" t="s">
        <v>792</v>
      </c>
      <c r="G342" s="7" t="s">
        <v>910</v>
      </c>
      <c r="H342" s="6" t="s">
        <v>793</v>
      </c>
      <c r="I342" s="10"/>
      <c r="J342" s="9" t="s">
        <v>794</v>
      </c>
      <c r="K342" s="8" t="s">
        <v>1400</v>
      </c>
    </row>
    <row r="343" spans="1:12" ht="70" x14ac:dyDescent="0.35">
      <c r="A343" s="40">
        <v>340</v>
      </c>
      <c r="B343" s="5">
        <v>340</v>
      </c>
      <c r="C343" s="5" t="s">
        <v>1007</v>
      </c>
      <c r="D343" s="5" t="s">
        <v>312</v>
      </c>
      <c r="E343" s="5" t="s">
        <v>298</v>
      </c>
      <c r="F343" s="6" t="s">
        <v>785</v>
      </c>
      <c r="G343" s="7" t="s">
        <v>910</v>
      </c>
      <c r="H343" s="6" t="s">
        <v>50</v>
      </c>
      <c r="I343" s="10" t="s">
        <v>1008</v>
      </c>
      <c r="J343" s="9"/>
      <c r="K343" s="8" t="s">
        <v>1400</v>
      </c>
    </row>
    <row r="344" spans="1:12" ht="42" x14ac:dyDescent="0.35">
      <c r="A344" s="40">
        <v>341</v>
      </c>
      <c r="B344" s="5">
        <v>341</v>
      </c>
      <c r="C344" s="5" t="s">
        <v>1009</v>
      </c>
      <c r="D344" s="5" t="s">
        <v>12</v>
      </c>
      <c r="E344" s="5" t="s">
        <v>13</v>
      </c>
      <c r="F344" s="6" t="s">
        <v>1010</v>
      </c>
      <c r="G344" s="7" t="s">
        <v>1086</v>
      </c>
      <c r="H344" s="6" t="s">
        <v>1011</v>
      </c>
      <c r="I344" s="6" t="s">
        <v>1012</v>
      </c>
      <c r="J344" s="9"/>
      <c r="K344" s="8" t="s">
        <v>1392</v>
      </c>
    </row>
    <row r="345" spans="1:12" ht="56" x14ac:dyDescent="0.35">
      <c r="A345" s="40">
        <v>342</v>
      </c>
      <c r="B345" s="5">
        <v>342</v>
      </c>
      <c r="C345" s="5" t="s">
        <v>1013</v>
      </c>
      <c r="D345" s="5" t="s">
        <v>350</v>
      </c>
      <c r="E345" s="5" t="s">
        <v>13</v>
      </c>
      <c r="F345" s="6" t="s">
        <v>928</v>
      </c>
      <c r="G345" s="7" t="s">
        <v>1086</v>
      </c>
      <c r="H345" s="6" t="s">
        <v>1014</v>
      </c>
      <c r="I345" s="6"/>
      <c r="J345" s="9" t="s">
        <v>1015</v>
      </c>
      <c r="K345" s="8" t="s">
        <v>1400</v>
      </c>
    </row>
    <row r="346" spans="1:12" ht="112.5" x14ac:dyDescent="0.35">
      <c r="A346" s="40">
        <v>343</v>
      </c>
      <c r="B346" s="5">
        <v>343</v>
      </c>
      <c r="C346" s="5" t="s">
        <v>1016</v>
      </c>
      <c r="D346" s="5" t="s">
        <v>350</v>
      </c>
      <c r="E346" s="5" t="s">
        <v>13</v>
      </c>
      <c r="F346" s="6" t="s">
        <v>1017</v>
      </c>
      <c r="G346" s="7" t="s">
        <v>1086</v>
      </c>
      <c r="H346" s="6" t="s">
        <v>1018</v>
      </c>
      <c r="I346" s="9" t="s">
        <v>1019</v>
      </c>
      <c r="J346" s="6"/>
      <c r="K346" s="8" t="s">
        <v>1392</v>
      </c>
    </row>
    <row r="347" spans="1:12" ht="84" x14ac:dyDescent="0.35">
      <c r="A347" s="40">
        <v>344</v>
      </c>
      <c r="B347" s="5">
        <v>344</v>
      </c>
      <c r="C347" s="5" t="s">
        <v>1332</v>
      </c>
      <c r="D347" s="5" t="s">
        <v>12</v>
      </c>
      <c r="E347" s="5" t="s">
        <v>13</v>
      </c>
      <c r="F347" s="6" t="s">
        <v>1333</v>
      </c>
      <c r="G347" s="7" t="s">
        <v>1086</v>
      </c>
      <c r="H347" s="6" t="s">
        <v>1334</v>
      </c>
      <c r="I347" s="10" t="s">
        <v>1335</v>
      </c>
      <c r="J347" s="9"/>
      <c r="K347" s="8" t="s">
        <v>1392</v>
      </c>
    </row>
    <row r="348" spans="1:12" ht="42" x14ac:dyDescent="0.35">
      <c r="A348" s="40">
        <v>345</v>
      </c>
      <c r="B348" s="5">
        <v>345</v>
      </c>
      <c r="C348" s="5" t="s">
        <v>1022</v>
      </c>
      <c r="D348" s="5" t="s">
        <v>1023</v>
      </c>
      <c r="E348" s="5" t="s">
        <v>62</v>
      </c>
      <c r="F348" s="6" t="s">
        <v>1024</v>
      </c>
      <c r="G348" s="7" t="s">
        <v>1086</v>
      </c>
      <c r="H348" s="6" t="s">
        <v>1025</v>
      </c>
      <c r="I348" s="10"/>
      <c r="J348" s="9" t="s">
        <v>1026</v>
      </c>
      <c r="K348" s="8" t="s">
        <v>1387</v>
      </c>
    </row>
    <row r="349" spans="1:12" ht="56" x14ac:dyDescent="0.35">
      <c r="A349" s="40">
        <v>346</v>
      </c>
      <c r="B349" s="5">
        <v>346</v>
      </c>
      <c r="C349" s="5" t="s">
        <v>1027</v>
      </c>
      <c r="D349" s="5" t="s">
        <v>1028</v>
      </c>
      <c r="E349" s="5" t="s">
        <v>62</v>
      </c>
      <c r="F349" s="6" t="s">
        <v>1024</v>
      </c>
      <c r="G349" s="7" t="s">
        <v>1086</v>
      </c>
      <c r="H349" s="6" t="s">
        <v>1025</v>
      </c>
      <c r="I349" s="10"/>
      <c r="J349" s="9" t="s">
        <v>1029</v>
      </c>
      <c r="K349" s="8" t="s">
        <v>1387</v>
      </c>
      <c r="L349" t="s">
        <v>1086</v>
      </c>
    </row>
    <row r="350" spans="1:12" ht="42" x14ac:dyDescent="0.35">
      <c r="A350" s="40">
        <v>347</v>
      </c>
      <c r="B350" s="5">
        <v>347</v>
      </c>
      <c r="C350" s="5" t="s">
        <v>1030</v>
      </c>
      <c r="D350" s="5" t="s">
        <v>1023</v>
      </c>
      <c r="E350" s="5" t="s">
        <v>62</v>
      </c>
      <c r="F350" s="6" t="s">
        <v>1031</v>
      </c>
      <c r="G350" s="7" t="s">
        <v>1086</v>
      </c>
      <c r="H350" s="6" t="s">
        <v>1032</v>
      </c>
      <c r="I350" s="6"/>
      <c r="J350" s="9" t="s">
        <v>1033</v>
      </c>
      <c r="K350" s="8" t="s">
        <v>1387</v>
      </c>
    </row>
    <row r="351" spans="1:12" ht="42" x14ac:dyDescent="0.35">
      <c r="A351" s="40">
        <v>348</v>
      </c>
      <c r="B351" s="5">
        <v>348</v>
      </c>
      <c r="C351" s="5" t="s">
        <v>1034</v>
      </c>
      <c r="D351" s="5" t="s">
        <v>1028</v>
      </c>
      <c r="E351" s="5" t="s">
        <v>62</v>
      </c>
      <c r="F351" s="6" t="s">
        <v>1031</v>
      </c>
      <c r="G351" s="7" t="s">
        <v>1086</v>
      </c>
      <c r="H351" s="6" t="s">
        <v>1032</v>
      </c>
      <c r="I351" s="6"/>
      <c r="J351" s="9" t="s">
        <v>1035</v>
      </c>
      <c r="K351" s="11" t="s">
        <v>1386</v>
      </c>
    </row>
    <row r="352" spans="1:12" ht="56" x14ac:dyDescent="0.35">
      <c r="A352" s="40">
        <v>349</v>
      </c>
      <c r="B352" s="5">
        <v>349</v>
      </c>
      <c r="C352" s="5" t="s">
        <v>895</v>
      </c>
      <c r="D352" s="5" t="s">
        <v>896</v>
      </c>
      <c r="E352" s="5" t="s">
        <v>62</v>
      </c>
      <c r="F352" s="6" t="s">
        <v>819</v>
      </c>
      <c r="G352" s="7" t="s">
        <v>1086</v>
      </c>
      <c r="H352" s="6" t="s">
        <v>820</v>
      </c>
      <c r="I352" s="8"/>
      <c r="J352" s="6" t="s">
        <v>897</v>
      </c>
      <c r="K352" s="11" t="s">
        <v>1386</v>
      </c>
    </row>
    <row r="353" spans="1:11" ht="56" x14ac:dyDescent="0.35">
      <c r="A353" s="40">
        <v>350</v>
      </c>
      <c r="B353" s="5">
        <v>350</v>
      </c>
      <c r="C353" s="5" t="s">
        <v>898</v>
      </c>
      <c r="D353" s="5" t="s">
        <v>896</v>
      </c>
      <c r="E353" s="5" t="s">
        <v>62</v>
      </c>
      <c r="F353" s="6" t="s">
        <v>819</v>
      </c>
      <c r="G353" s="7" t="s">
        <v>1086</v>
      </c>
      <c r="H353" s="6" t="s">
        <v>820</v>
      </c>
      <c r="I353" s="10"/>
      <c r="J353" s="9" t="s">
        <v>899</v>
      </c>
      <c r="K353" s="11" t="s">
        <v>1386</v>
      </c>
    </row>
    <row r="354" spans="1:11" ht="42" x14ac:dyDescent="0.35">
      <c r="A354" s="40">
        <v>351</v>
      </c>
      <c r="B354" s="5">
        <v>351</v>
      </c>
      <c r="C354" s="5" t="s">
        <v>900</v>
      </c>
      <c r="D354" s="5" t="s">
        <v>901</v>
      </c>
      <c r="E354" s="5" t="s">
        <v>62</v>
      </c>
      <c r="F354" s="6" t="s">
        <v>819</v>
      </c>
      <c r="G354" s="7" t="s">
        <v>1086</v>
      </c>
      <c r="H354" s="6" t="s">
        <v>820</v>
      </c>
      <c r="I354" s="10"/>
      <c r="J354" s="9" t="s">
        <v>902</v>
      </c>
      <c r="K354" s="11" t="s">
        <v>1386</v>
      </c>
    </row>
    <row r="355" spans="1:11" ht="42" x14ac:dyDescent="0.35">
      <c r="A355" s="40">
        <v>352</v>
      </c>
      <c r="B355" s="5">
        <v>352</v>
      </c>
      <c r="C355" s="5" t="s">
        <v>903</v>
      </c>
      <c r="D355" s="5" t="s">
        <v>901</v>
      </c>
      <c r="E355" s="5" t="s">
        <v>62</v>
      </c>
      <c r="F355" s="6" t="s">
        <v>819</v>
      </c>
      <c r="G355" s="7" t="s">
        <v>1086</v>
      </c>
      <c r="H355" s="6" t="s">
        <v>820</v>
      </c>
      <c r="I355" s="10"/>
      <c r="J355" s="9" t="s">
        <v>904</v>
      </c>
      <c r="K355" s="11" t="s">
        <v>1386</v>
      </c>
    </row>
    <row r="356" spans="1:11" ht="42" x14ac:dyDescent="0.35">
      <c r="A356" s="40">
        <v>353</v>
      </c>
      <c r="B356" s="5">
        <v>353</v>
      </c>
      <c r="C356" s="5" t="s">
        <v>812</v>
      </c>
      <c r="D356" s="5" t="s">
        <v>813</v>
      </c>
      <c r="E356" s="5" t="s">
        <v>62</v>
      </c>
      <c r="F356" s="6" t="s">
        <v>814</v>
      </c>
      <c r="G356" s="7" t="s">
        <v>910</v>
      </c>
      <c r="H356" s="6" t="s">
        <v>815</v>
      </c>
      <c r="I356" s="6" t="s">
        <v>816</v>
      </c>
      <c r="J356" s="9"/>
      <c r="K356" s="11" t="s">
        <v>1386</v>
      </c>
    </row>
    <row r="357" spans="1:11" ht="42" x14ac:dyDescent="0.35">
      <c r="A357" s="40">
        <v>354</v>
      </c>
      <c r="B357" s="5">
        <v>354</v>
      </c>
      <c r="C357" s="5" t="s">
        <v>822</v>
      </c>
      <c r="D357" s="5" t="s">
        <v>818</v>
      </c>
      <c r="E357" s="5" t="s">
        <v>62</v>
      </c>
      <c r="F357" s="6" t="s">
        <v>819</v>
      </c>
      <c r="G357" s="7" t="s">
        <v>1086</v>
      </c>
      <c r="H357" s="6" t="s">
        <v>820</v>
      </c>
      <c r="I357" s="6"/>
      <c r="J357" s="9" t="s">
        <v>823</v>
      </c>
      <c r="K357" s="8" t="s">
        <v>1387</v>
      </c>
    </row>
    <row r="358" spans="1:11" ht="42" x14ac:dyDescent="0.35">
      <c r="A358" s="40">
        <v>355</v>
      </c>
      <c r="B358" s="5">
        <v>355</v>
      </c>
      <c r="C358" s="5" t="s">
        <v>817</v>
      </c>
      <c r="D358" s="5" t="s">
        <v>818</v>
      </c>
      <c r="E358" s="5" t="s">
        <v>62</v>
      </c>
      <c r="F358" s="6" t="s">
        <v>819</v>
      </c>
      <c r="G358" s="7" t="s">
        <v>1086</v>
      </c>
      <c r="H358" s="6" t="s">
        <v>820</v>
      </c>
      <c r="I358" s="8"/>
      <c r="J358" s="6" t="s">
        <v>821</v>
      </c>
      <c r="K358" s="8" t="s">
        <v>1387</v>
      </c>
    </row>
    <row r="359" spans="1:11" ht="56" x14ac:dyDescent="0.35">
      <c r="A359" s="40">
        <v>356</v>
      </c>
      <c r="B359" s="5">
        <v>356</v>
      </c>
      <c r="C359" s="5" t="s">
        <v>824</v>
      </c>
      <c r="D359" s="5" t="s">
        <v>1336</v>
      </c>
      <c r="E359" s="5" t="s">
        <v>62</v>
      </c>
      <c r="F359" s="6" t="s">
        <v>819</v>
      </c>
      <c r="G359" s="7" t="s">
        <v>1086</v>
      </c>
      <c r="H359" s="6" t="s">
        <v>825</v>
      </c>
      <c r="I359" s="10"/>
      <c r="J359" s="9" t="s">
        <v>826</v>
      </c>
      <c r="K359" s="8" t="s">
        <v>1387</v>
      </c>
    </row>
    <row r="360" spans="1:11" ht="56" x14ac:dyDescent="0.35">
      <c r="A360" s="40">
        <v>357</v>
      </c>
      <c r="B360" s="5">
        <v>357</v>
      </c>
      <c r="C360" s="5" t="s">
        <v>824</v>
      </c>
      <c r="D360" s="5" t="s">
        <v>1337</v>
      </c>
      <c r="E360" s="5" t="s">
        <v>62</v>
      </c>
      <c r="F360" s="6" t="s">
        <v>819</v>
      </c>
      <c r="G360" s="7" t="s">
        <v>1086</v>
      </c>
      <c r="H360" s="6" t="s">
        <v>825</v>
      </c>
      <c r="I360" s="10"/>
      <c r="J360" s="9" t="s">
        <v>826</v>
      </c>
      <c r="K360" s="8" t="s">
        <v>1387</v>
      </c>
    </row>
    <row r="361" spans="1:11" ht="70" x14ac:dyDescent="0.35">
      <c r="A361" s="40">
        <v>358</v>
      </c>
      <c r="B361" s="5">
        <v>358</v>
      </c>
      <c r="C361" s="5" t="s">
        <v>827</v>
      </c>
      <c r="D361" s="5" t="s">
        <v>1337</v>
      </c>
      <c r="E361" s="5" t="s">
        <v>62</v>
      </c>
      <c r="F361" s="6" t="s">
        <v>828</v>
      </c>
      <c r="G361" s="7" t="s">
        <v>1086</v>
      </c>
      <c r="H361" s="6" t="s">
        <v>679</v>
      </c>
      <c r="I361" s="10"/>
      <c r="J361" s="9" t="s">
        <v>829</v>
      </c>
      <c r="K361" s="8" t="s">
        <v>1387</v>
      </c>
    </row>
    <row r="362" spans="1:11" ht="70" x14ac:dyDescent="0.35">
      <c r="A362" s="40">
        <v>359</v>
      </c>
      <c r="B362" s="5">
        <v>359</v>
      </c>
      <c r="C362" s="5" t="s">
        <v>827</v>
      </c>
      <c r="D362" s="5" t="s">
        <v>1336</v>
      </c>
      <c r="E362" s="5" t="s">
        <v>62</v>
      </c>
      <c r="F362" s="6" t="s">
        <v>828</v>
      </c>
      <c r="G362" s="7" t="s">
        <v>1086</v>
      </c>
      <c r="H362" s="6" t="s">
        <v>679</v>
      </c>
      <c r="I362" s="6"/>
      <c r="J362" s="9" t="s">
        <v>829</v>
      </c>
      <c r="K362" s="8" t="s">
        <v>1387</v>
      </c>
    </row>
    <row r="363" spans="1:11" ht="70" x14ac:dyDescent="0.35">
      <c r="A363" s="40">
        <v>360</v>
      </c>
      <c r="B363" s="5">
        <v>360</v>
      </c>
      <c r="C363" s="5" t="s">
        <v>830</v>
      </c>
      <c r="D363" s="5" t="s">
        <v>831</v>
      </c>
      <c r="E363" s="5" t="s">
        <v>62</v>
      </c>
      <c r="F363" s="6" t="s">
        <v>819</v>
      </c>
      <c r="G363" s="7" t="s">
        <v>1086</v>
      </c>
      <c r="H363" s="6" t="s">
        <v>832</v>
      </c>
      <c r="I363" s="6"/>
      <c r="J363" s="9" t="s">
        <v>833</v>
      </c>
      <c r="K363" s="8" t="s">
        <v>1387</v>
      </c>
    </row>
    <row r="364" spans="1:11" ht="42" x14ac:dyDescent="0.35">
      <c r="A364" s="40">
        <v>361</v>
      </c>
      <c r="B364" s="5">
        <v>361</v>
      </c>
      <c r="C364" s="5" t="s">
        <v>834</v>
      </c>
      <c r="D364" s="5" t="s">
        <v>831</v>
      </c>
      <c r="E364" s="5" t="s">
        <v>62</v>
      </c>
      <c r="F364" s="6" t="s">
        <v>819</v>
      </c>
      <c r="G364" s="7" t="s">
        <v>1086</v>
      </c>
      <c r="H364" s="6" t="s">
        <v>825</v>
      </c>
      <c r="I364" s="8"/>
      <c r="J364" s="6" t="s">
        <v>835</v>
      </c>
      <c r="K364" s="8" t="s">
        <v>1387</v>
      </c>
    </row>
    <row r="365" spans="1:11" ht="56" x14ac:dyDescent="0.35">
      <c r="A365" s="40">
        <v>362</v>
      </c>
      <c r="B365" s="5">
        <v>362</v>
      </c>
      <c r="C365" s="5" t="s">
        <v>836</v>
      </c>
      <c r="D365" s="5" t="s">
        <v>837</v>
      </c>
      <c r="E365" s="5" t="s">
        <v>62</v>
      </c>
      <c r="F365" s="6" t="s">
        <v>819</v>
      </c>
      <c r="G365" s="7" t="s">
        <v>1086</v>
      </c>
      <c r="H365" s="6" t="s">
        <v>820</v>
      </c>
      <c r="I365" s="10"/>
      <c r="J365" s="9" t="s">
        <v>838</v>
      </c>
      <c r="K365" s="11" t="s">
        <v>1386</v>
      </c>
    </row>
    <row r="366" spans="1:11" ht="56" x14ac:dyDescent="0.35">
      <c r="A366" s="40">
        <v>363</v>
      </c>
      <c r="B366" s="5">
        <v>363</v>
      </c>
      <c r="C366" s="5" t="s">
        <v>1338</v>
      </c>
      <c r="D366" s="5" t="s">
        <v>837</v>
      </c>
      <c r="E366" s="5" t="s">
        <v>62</v>
      </c>
      <c r="F366" s="6" t="s">
        <v>819</v>
      </c>
      <c r="G366" s="7" t="s">
        <v>1086</v>
      </c>
      <c r="H366" s="6" t="s">
        <v>825</v>
      </c>
      <c r="I366" s="10"/>
      <c r="J366" s="9" t="s">
        <v>839</v>
      </c>
      <c r="K366" s="11" t="s">
        <v>1386</v>
      </c>
    </row>
    <row r="367" spans="1:11" ht="56" x14ac:dyDescent="0.35">
      <c r="A367" s="40">
        <v>364</v>
      </c>
      <c r="B367" s="5">
        <v>364</v>
      </c>
      <c r="C367" s="5" t="s">
        <v>840</v>
      </c>
      <c r="D367" s="5" t="s">
        <v>841</v>
      </c>
      <c r="E367" s="5" t="s">
        <v>62</v>
      </c>
      <c r="F367" s="6" t="s">
        <v>842</v>
      </c>
      <c r="G367" s="7" t="s">
        <v>1086</v>
      </c>
      <c r="H367" s="6" t="s">
        <v>843</v>
      </c>
      <c r="I367" s="10"/>
      <c r="J367" s="9"/>
      <c r="K367" s="11" t="s">
        <v>1386</v>
      </c>
    </row>
    <row r="368" spans="1:11" ht="42.5" x14ac:dyDescent="0.35">
      <c r="A368" s="40">
        <v>365</v>
      </c>
      <c r="B368" s="5">
        <v>365</v>
      </c>
      <c r="C368" s="5" t="s">
        <v>844</v>
      </c>
      <c r="D368" s="5" t="s">
        <v>841</v>
      </c>
      <c r="E368" s="5" t="s">
        <v>62</v>
      </c>
      <c r="F368" s="6" t="s">
        <v>845</v>
      </c>
      <c r="G368" s="7" t="s">
        <v>1086</v>
      </c>
      <c r="H368" s="6" t="s">
        <v>846</v>
      </c>
      <c r="I368" s="6"/>
      <c r="J368" s="9" t="s">
        <v>847</v>
      </c>
      <c r="K368" s="11" t="s">
        <v>1386</v>
      </c>
    </row>
    <row r="369" spans="1:11" ht="70" x14ac:dyDescent="0.35">
      <c r="A369" s="40">
        <v>366</v>
      </c>
      <c r="B369" s="5">
        <v>366</v>
      </c>
      <c r="C369" s="5" t="s">
        <v>848</v>
      </c>
      <c r="D369" s="5" t="s">
        <v>849</v>
      </c>
      <c r="E369" s="5" t="s">
        <v>62</v>
      </c>
      <c r="F369" s="6" t="s">
        <v>819</v>
      </c>
      <c r="G369" s="7" t="s">
        <v>1086</v>
      </c>
      <c r="H369" s="6" t="s">
        <v>850</v>
      </c>
      <c r="I369" s="6"/>
      <c r="J369" s="9" t="s">
        <v>851</v>
      </c>
      <c r="K369" s="11" t="s">
        <v>1386</v>
      </c>
    </row>
    <row r="370" spans="1:11" ht="56" x14ac:dyDescent="0.35">
      <c r="A370" s="40">
        <v>367</v>
      </c>
      <c r="B370" s="5">
        <v>367</v>
      </c>
      <c r="C370" s="5" t="s">
        <v>852</v>
      </c>
      <c r="D370" s="5" t="s">
        <v>849</v>
      </c>
      <c r="E370" s="5" t="s">
        <v>62</v>
      </c>
      <c r="F370" s="6" t="s">
        <v>819</v>
      </c>
      <c r="G370" s="7" t="s">
        <v>1086</v>
      </c>
      <c r="H370" s="6" t="s">
        <v>820</v>
      </c>
      <c r="I370" s="8"/>
      <c r="J370" s="6" t="s">
        <v>853</v>
      </c>
      <c r="K370" s="11" t="s">
        <v>1386</v>
      </c>
    </row>
    <row r="371" spans="1:11" ht="42" x14ac:dyDescent="0.35">
      <c r="A371" s="40">
        <v>368</v>
      </c>
      <c r="B371" s="5">
        <v>368</v>
      </c>
      <c r="C371" s="5" t="s">
        <v>854</v>
      </c>
      <c r="D371" s="5" t="s">
        <v>855</v>
      </c>
      <c r="E371" s="5" t="s">
        <v>62</v>
      </c>
      <c r="F371" s="6" t="s">
        <v>819</v>
      </c>
      <c r="G371" s="7" t="s">
        <v>1086</v>
      </c>
      <c r="H371" s="6" t="s">
        <v>820</v>
      </c>
      <c r="I371" s="10"/>
      <c r="J371" s="9"/>
      <c r="K371" s="11" t="s">
        <v>1386</v>
      </c>
    </row>
    <row r="372" spans="1:11" ht="42" x14ac:dyDescent="0.35">
      <c r="A372" s="40">
        <v>369</v>
      </c>
      <c r="B372" s="5">
        <v>369</v>
      </c>
      <c r="C372" s="5" t="s">
        <v>856</v>
      </c>
      <c r="D372" s="5" t="s">
        <v>855</v>
      </c>
      <c r="E372" s="5" t="s">
        <v>62</v>
      </c>
      <c r="F372" s="6" t="s">
        <v>819</v>
      </c>
      <c r="G372" s="7" t="s">
        <v>1086</v>
      </c>
      <c r="H372" s="6" t="s">
        <v>820</v>
      </c>
      <c r="I372" s="10"/>
      <c r="J372" s="9" t="s">
        <v>857</v>
      </c>
      <c r="K372" s="11" t="s">
        <v>1386</v>
      </c>
    </row>
    <row r="373" spans="1:11" ht="42" x14ac:dyDescent="0.35">
      <c r="A373" s="40">
        <v>370</v>
      </c>
      <c r="B373" s="5">
        <v>370</v>
      </c>
      <c r="C373" s="5" t="s">
        <v>858</v>
      </c>
      <c r="D373" s="5" t="s">
        <v>859</v>
      </c>
      <c r="E373" s="5" t="s">
        <v>62</v>
      </c>
      <c r="F373" s="6" t="s">
        <v>819</v>
      </c>
      <c r="G373" s="7" t="s">
        <v>1086</v>
      </c>
      <c r="H373" s="6"/>
      <c r="I373" s="10"/>
      <c r="J373" s="9" t="s">
        <v>860</v>
      </c>
      <c r="K373" s="11" t="s">
        <v>1386</v>
      </c>
    </row>
    <row r="374" spans="1:11" ht="56" x14ac:dyDescent="0.35">
      <c r="A374" s="40">
        <v>371</v>
      </c>
      <c r="B374" s="5">
        <v>371</v>
      </c>
      <c r="C374" s="5" t="s">
        <v>861</v>
      </c>
      <c r="D374" s="5" t="s">
        <v>859</v>
      </c>
      <c r="E374" s="5" t="s">
        <v>62</v>
      </c>
      <c r="F374" s="6" t="s">
        <v>819</v>
      </c>
      <c r="G374" s="7" t="s">
        <v>1086</v>
      </c>
      <c r="H374" s="6" t="s">
        <v>820</v>
      </c>
      <c r="I374" s="6"/>
      <c r="J374" s="9" t="s">
        <v>862</v>
      </c>
      <c r="K374" s="11" t="s">
        <v>1386</v>
      </c>
    </row>
    <row r="375" spans="1:11" ht="56.5" x14ac:dyDescent="0.35">
      <c r="A375" s="40">
        <v>372</v>
      </c>
      <c r="B375" s="5">
        <v>372</v>
      </c>
      <c r="C375" s="5" t="s">
        <v>863</v>
      </c>
      <c r="D375" s="5" t="s">
        <v>864</v>
      </c>
      <c r="E375" s="5" t="s">
        <v>62</v>
      </c>
      <c r="F375" s="6" t="s">
        <v>865</v>
      </c>
      <c r="G375" s="7" t="s">
        <v>1086</v>
      </c>
      <c r="H375" s="6" t="s">
        <v>866</v>
      </c>
      <c r="I375" s="6"/>
      <c r="J375" s="9" t="s">
        <v>867</v>
      </c>
      <c r="K375" s="11" t="s">
        <v>1386</v>
      </c>
    </row>
    <row r="376" spans="1:11" ht="56" x14ac:dyDescent="0.35">
      <c r="A376" s="40">
        <v>373</v>
      </c>
      <c r="B376" s="5">
        <v>373</v>
      </c>
      <c r="C376" s="5" t="s">
        <v>868</v>
      </c>
      <c r="D376" s="5" t="s">
        <v>864</v>
      </c>
      <c r="E376" s="5" t="s">
        <v>62</v>
      </c>
      <c r="F376" s="6" t="s">
        <v>1202</v>
      </c>
      <c r="G376" s="7" t="s">
        <v>1086</v>
      </c>
      <c r="H376" s="6" t="s">
        <v>869</v>
      </c>
      <c r="I376" s="8"/>
      <c r="J376" s="6"/>
      <c r="K376" s="11" t="s">
        <v>1386</v>
      </c>
    </row>
    <row r="377" spans="1:11" ht="42" x14ac:dyDescent="0.35">
      <c r="A377" s="40">
        <v>374</v>
      </c>
      <c r="B377" s="5">
        <v>374</v>
      </c>
      <c r="C377" s="5" t="s">
        <v>870</v>
      </c>
      <c r="D377" s="5" t="s">
        <v>871</v>
      </c>
      <c r="E377" s="5" t="s">
        <v>62</v>
      </c>
      <c r="F377" s="6" t="s">
        <v>1202</v>
      </c>
      <c r="G377" s="7" t="s">
        <v>1086</v>
      </c>
      <c r="H377" s="6" t="s">
        <v>869</v>
      </c>
      <c r="I377" s="10"/>
      <c r="J377" s="9"/>
      <c r="K377" s="11" t="s">
        <v>1386</v>
      </c>
    </row>
    <row r="378" spans="1:11" ht="56.5" x14ac:dyDescent="0.35">
      <c r="A378" s="40">
        <v>375</v>
      </c>
      <c r="B378" s="5">
        <v>375</v>
      </c>
      <c r="C378" s="5" t="s">
        <v>872</v>
      </c>
      <c r="D378" s="5" t="s">
        <v>871</v>
      </c>
      <c r="E378" s="5" t="s">
        <v>62</v>
      </c>
      <c r="F378" s="6" t="s">
        <v>865</v>
      </c>
      <c r="G378" s="7" t="s">
        <v>1086</v>
      </c>
      <c r="H378" s="6" t="s">
        <v>866</v>
      </c>
      <c r="I378" s="10"/>
      <c r="J378" s="9" t="s">
        <v>873</v>
      </c>
      <c r="K378" s="11" t="s">
        <v>1386</v>
      </c>
    </row>
    <row r="379" spans="1:11" ht="42" x14ac:dyDescent="0.35">
      <c r="A379" s="40">
        <v>376</v>
      </c>
      <c r="B379" s="5">
        <v>376</v>
      </c>
      <c r="C379" s="5" t="s">
        <v>874</v>
      </c>
      <c r="D379" s="5" t="s">
        <v>875</v>
      </c>
      <c r="E379" s="5" t="s">
        <v>62</v>
      </c>
      <c r="F379" s="6" t="s">
        <v>876</v>
      </c>
      <c r="G379" s="7" t="s">
        <v>1086</v>
      </c>
      <c r="H379" s="6" t="s">
        <v>877</v>
      </c>
      <c r="I379" s="10"/>
      <c r="J379" s="9" t="s">
        <v>878</v>
      </c>
      <c r="K379" s="11" t="s">
        <v>1386</v>
      </c>
    </row>
    <row r="380" spans="1:11" ht="42" x14ac:dyDescent="0.35">
      <c r="A380" s="40">
        <v>377</v>
      </c>
      <c r="B380" s="5">
        <v>377</v>
      </c>
      <c r="C380" s="5" t="s">
        <v>879</v>
      </c>
      <c r="D380" s="5" t="s">
        <v>875</v>
      </c>
      <c r="E380" s="5" t="s">
        <v>62</v>
      </c>
      <c r="F380" s="6" t="s">
        <v>1203</v>
      </c>
      <c r="G380" s="7" t="s">
        <v>1086</v>
      </c>
      <c r="H380" s="6" t="s">
        <v>880</v>
      </c>
      <c r="I380" s="6"/>
      <c r="J380" s="9"/>
      <c r="K380" s="11" t="s">
        <v>1386</v>
      </c>
    </row>
    <row r="381" spans="1:11" ht="42.5" x14ac:dyDescent="0.35">
      <c r="A381" s="40">
        <v>378</v>
      </c>
      <c r="B381" s="5">
        <v>378</v>
      </c>
      <c r="C381" s="5" t="s">
        <v>881</v>
      </c>
      <c r="D381" s="5" t="s">
        <v>882</v>
      </c>
      <c r="E381" s="5" t="s">
        <v>62</v>
      </c>
      <c r="F381" s="6" t="s">
        <v>883</v>
      </c>
      <c r="G381" s="7" t="s">
        <v>1086</v>
      </c>
      <c r="H381" s="6" t="s">
        <v>884</v>
      </c>
      <c r="I381" s="6"/>
      <c r="J381" s="9" t="s">
        <v>885</v>
      </c>
      <c r="K381" s="11" t="s">
        <v>1386</v>
      </c>
    </row>
    <row r="382" spans="1:11" ht="42" x14ac:dyDescent="0.35">
      <c r="A382" s="40">
        <v>379</v>
      </c>
      <c r="B382" s="5">
        <v>379</v>
      </c>
      <c r="C382" s="5" t="s">
        <v>881</v>
      </c>
      <c r="D382" s="5" t="s">
        <v>882</v>
      </c>
      <c r="E382" s="5" t="s">
        <v>62</v>
      </c>
      <c r="F382" s="6" t="s">
        <v>886</v>
      </c>
      <c r="G382" s="7" t="s">
        <v>1086</v>
      </c>
      <c r="H382" s="6" t="s">
        <v>887</v>
      </c>
      <c r="I382" s="8"/>
      <c r="J382" s="6"/>
      <c r="K382" s="11" t="s">
        <v>1386</v>
      </c>
    </row>
    <row r="383" spans="1:11" ht="84.5" x14ac:dyDescent="0.35">
      <c r="A383" s="40">
        <v>380</v>
      </c>
      <c r="B383" s="5">
        <v>380</v>
      </c>
      <c r="C383" s="5" t="s">
        <v>888</v>
      </c>
      <c r="D383" s="5" t="s">
        <v>889</v>
      </c>
      <c r="E383" s="5" t="s">
        <v>62</v>
      </c>
      <c r="F383" s="6" t="s">
        <v>890</v>
      </c>
      <c r="G383" s="7" t="s">
        <v>1086</v>
      </c>
      <c r="H383" s="6" t="s">
        <v>891</v>
      </c>
      <c r="I383" s="10"/>
      <c r="J383" s="9" t="s">
        <v>892</v>
      </c>
      <c r="K383" s="11" t="s">
        <v>1386</v>
      </c>
    </row>
    <row r="384" spans="1:11" ht="42" x14ac:dyDescent="0.35">
      <c r="A384" s="40">
        <v>381</v>
      </c>
      <c r="B384" s="5">
        <v>381</v>
      </c>
      <c r="C384" s="5" t="s">
        <v>893</v>
      </c>
      <c r="D384" s="5" t="s">
        <v>889</v>
      </c>
      <c r="E384" s="5" t="s">
        <v>62</v>
      </c>
      <c r="F384" s="6" t="s">
        <v>819</v>
      </c>
      <c r="G384" s="7" t="s">
        <v>1086</v>
      </c>
      <c r="H384" s="6" t="s">
        <v>820</v>
      </c>
      <c r="I384" s="10"/>
      <c r="J384" s="9" t="s">
        <v>894</v>
      </c>
      <c r="K384" s="11" t="s">
        <v>1386</v>
      </c>
    </row>
    <row r="385" spans="1:11" ht="42.5" x14ac:dyDescent="0.35">
      <c r="A385" s="40">
        <v>382</v>
      </c>
      <c r="B385" s="5">
        <v>382</v>
      </c>
      <c r="C385" s="5" t="s">
        <v>1036</v>
      </c>
      <c r="D385" s="5" t="s">
        <v>1037</v>
      </c>
      <c r="E385" s="5" t="s">
        <v>144</v>
      </c>
      <c r="F385" s="6" t="s">
        <v>1020</v>
      </c>
      <c r="G385" s="7" t="s">
        <v>1086</v>
      </c>
      <c r="H385" s="6" t="s">
        <v>1038</v>
      </c>
      <c r="I385" s="10"/>
      <c r="J385" s="9" t="s">
        <v>1039</v>
      </c>
      <c r="K385" s="8" t="s">
        <v>1396</v>
      </c>
    </row>
    <row r="386" spans="1:11" ht="42" x14ac:dyDescent="0.35">
      <c r="A386" s="40">
        <v>383</v>
      </c>
      <c r="B386" s="5">
        <v>383</v>
      </c>
      <c r="C386" s="5" t="s">
        <v>1040</v>
      </c>
      <c r="D386" s="5" t="s">
        <v>1041</v>
      </c>
      <c r="E386" s="5" t="s">
        <v>144</v>
      </c>
      <c r="F386" s="6" t="s">
        <v>1042</v>
      </c>
      <c r="G386" s="7" t="s">
        <v>1086</v>
      </c>
      <c r="H386" s="6" t="s">
        <v>100</v>
      </c>
      <c r="I386" s="6" t="s">
        <v>1043</v>
      </c>
      <c r="J386" s="9"/>
      <c r="K386" s="8" t="s">
        <v>1396</v>
      </c>
    </row>
    <row r="387" spans="1:11" ht="42.5" x14ac:dyDescent="0.35">
      <c r="A387" s="40">
        <v>384</v>
      </c>
      <c r="B387" s="5">
        <v>384</v>
      </c>
      <c r="C387" s="5" t="s">
        <v>1044</v>
      </c>
      <c r="D387" s="5" t="s">
        <v>1045</v>
      </c>
      <c r="E387" s="5" t="s">
        <v>144</v>
      </c>
      <c r="F387" s="6" t="s">
        <v>1046</v>
      </c>
      <c r="G387" s="7" t="s">
        <v>1086</v>
      </c>
      <c r="H387" s="6" t="s">
        <v>1047</v>
      </c>
      <c r="I387" s="6"/>
      <c r="J387" s="9" t="s">
        <v>1048</v>
      </c>
      <c r="K387" s="8" t="s">
        <v>1396</v>
      </c>
    </row>
    <row r="388" spans="1:11" ht="42" x14ac:dyDescent="0.35">
      <c r="A388" s="40">
        <v>385</v>
      </c>
      <c r="B388" s="5">
        <v>385</v>
      </c>
      <c r="C388" s="5" t="s">
        <v>1049</v>
      </c>
      <c r="D388" s="5" t="s">
        <v>506</v>
      </c>
      <c r="E388" s="5" t="s">
        <v>144</v>
      </c>
      <c r="F388" s="6" t="s">
        <v>1046</v>
      </c>
      <c r="G388" s="7" t="s">
        <v>1086</v>
      </c>
      <c r="H388" s="6" t="s">
        <v>1047</v>
      </c>
      <c r="I388" s="8"/>
      <c r="J388" s="6" t="s">
        <v>1050</v>
      </c>
      <c r="K388" s="8" t="s">
        <v>1396</v>
      </c>
    </row>
    <row r="389" spans="1:11" ht="42.5" x14ac:dyDescent="0.35">
      <c r="A389" s="40">
        <v>386</v>
      </c>
      <c r="B389" s="5">
        <v>386</v>
      </c>
      <c r="C389" s="5" t="s">
        <v>1051</v>
      </c>
      <c r="D389" s="5" t="s">
        <v>506</v>
      </c>
      <c r="E389" s="5" t="s">
        <v>144</v>
      </c>
      <c r="F389" s="6" t="s">
        <v>1046</v>
      </c>
      <c r="G389" s="7" t="s">
        <v>1086</v>
      </c>
      <c r="H389" s="6" t="s">
        <v>1047</v>
      </c>
      <c r="I389" s="10"/>
      <c r="J389" s="9" t="s">
        <v>1052</v>
      </c>
      <c r="K389" s="8" t="s">
        <v>1396</v>
      </c>
    </row>
    <row r="390" spans="1:11" ht="42" x14ac:dyDescent="0.35">
      <c r="A390" s="40">
        <v>387</v>
      </c>
      <c r="B390" s="5">
        <v>387</v>
      </c>
      <c r="C390" s="5" t="s">
        <v>1053</v>
      </c>
      <c r="D390" s="5" t="s">
        <v>506</v>
      </c>
      <c r="E390" s="5" t="s">
        <v>144</v>
      </c>
      <c r="F390" s="6" t="s">
        <v>1046</v>
      </c>
      <c r="G390" s="7" t="s">
        <v>1086</v>
      </c>
      <c r="H390" s="6" t="s">
        <v>1047</v>
      </c>
      <c r="I390" s="10"/>
      <c r="J390" s="9" t="s">
        <v>1054</v>
      </c>
      <c r="K390" s="8" t="s">
        <v>1396</v>
      </c>
    </row>
    <row r="391" spans="1:11" ht="42" x14ac:dyDescent="0.35">
      <c r="A391" s="40">
        <v>388</v>
      </c>
      <c r="B391" s="5">
        <v>388</v>
      </c>
      <c r="C391" s="5" t="s">
        <v>1055</v>
      </c>
      <c r="D391" s="5" t="s">
        <v>481</v>
      </c>
      <c r="E391" s="5" t="s">
        <v>144</v>
      </c>
      <c r="F391" s="6" t="s">
        <v>1046</v>
      </c>
      <c r="G391" s="7" t="s">
        <v>1086</v>
      </c>
      <c r="H391" s="6" t="s">
        <v>1047</v>
      </c>
      <c r="I391" s="10"/>
      <c r="J391" s="9" t="s">
        <v>1056</v>
      </c>
      <c r="K391" s="8" t="s">
        <v>1396</v>
      </c>
    </row>
    <row r="392" spans="1:11" ht="42" x14ac:dyDescent="0.35">
      <c r="A392" s="40">
        <v>389</v>
      </c>
      <c r="B392" s="5">
        <v>389</v>
      </c>
      <c r="C392" s="5" t="s">
        <v>1057</v>
      </c>
      <c r="D392" s="5" t="s">
        <v>481</v>
      </c>
      <c r="E392" s="5" t="s">
        <v>144</v>
      </c>
      <c r="F392" s="6" t="s">
        <v>1046</v>
      </c>
      <c r="G392" s="7" t="s">
        <v>1086</v>
      </c>
      <c r="H392" s="6" t="s">
        <v>1047</v>
      </c>
      <c r="I392" s="6"/>
      <c r="J392" s="9" t="s">
        <v>1058</v>
      </c>
      <c r="K392" s="8" t="s">
        <v>1396</v>
      </c>
    </row>
    <row r="393" spans="1:11" ht="42" x14ac:dyDescent="0.35">
      <c r="A393" s="40">
        <v>390</v>
      </c>
      <c r="B393" s="5">
        <v>390</v>
      </c>
      <c r="C393" s="5" t="s">
        <v>1059</v>
      </c>
      <c r="D393" s="5" t="s">
        <v>1060</v>
      </c>
      <c r="E393" s="5" t="s">
        <v>144</v>
      </c>
      <c r="F393" s="6" t="s">
        <v>1046</v>
      </c>
      <c r="G393" s="7" t="s">
        <v>1086</v>
      </c>
      <c r="H393" s="6" t="s">
        <v>1047</v>
      </c>
      <c r="I393" s="6"/>
      <c r="J393" s="9" t="s">
        <v>1061</v>
      </c>
      <c r="K393" s="8" t="s">
        <v>1396</v>
      </c>
    </row>
    <row r="394" spans="1:11" ht="42" x14ac:dyDescent="0.35">
      <c r="A394" s="40">
        <v>391</v>
      </c>
      <c r="B394" s="5">
        <v>391</v>
      </c>
      <c r="C394" s="5" t="s">
        <v>1062</v>
      </c>
      <c r="D394" s="5" t="s">
        <v>149</v>
      </c>
      <c r="E394" s="5" t="s">
        <v>144</v>
      </c>
      <c r="F394" s="6" t="s">
        <v>1046</v>
      </c>
      <c r="G394" s="7" t="s">
        <v>1086</v>
      </c>
      <c r="H394" s="6" t="s">
        <v>1047</v>
      </c>
      <c r="I394" s="8"/>
      <c r="J394" s="6" t="s">
        <v>1063</v>
      </c>
      <c r="K394" s="8" t="s">
        <v>1396</v>
      </c>
    </row>
    <row r="395" spans="1:11" ht="42" x14ac:dyDescent="0.35">
      <c r="A395" s="40">
        <v>392</v>
      </c>
      <c r="B395" s="5">
        <v>392</v>
      </c>
      <c r="C395" s="5" t="s">
        <v>1064</v>
      </c>
      <c r="D395" s="5" t="s">
        <v>471</v>
      </c>
      <c r="E395" s="5" t="s">
        <v>144</v>
      </c>
      <c r="F395" s="6" t="s">
        <v>150</v>
      </c>
      <c r="G395" s="7" t="s">
        <v>1086</v>
      </c>
      <c r="H395" s="6" t="s">
        <v>1065</v>
      </c>
      <c r="I395" s="10"/>
      <c r="J395" s="9" t="s">
        <v>1066</v>
      </c>
      <c r="K395" s="8" t="s">
        <v>1396</v>
      </c>
    </row>
    <row r="396" spans="1:11" ht="56.5" x14ac:dyDescent="0.35">
      <c r="A396" s="40">
        <v>393</v>
      </c>
      <c r="B396" s="5">
        <v>393</v>
      </c>
      <c r="C396" s="5" t="s">
        <v>1067</v>
      </c>
      <c r="D396" s="5" t="s">
        <v>471</v>
      </c>
      <c r="E396" s="5" t="s">
        <v>144</v>
      </c>
      <c r="F396" s="6" t="s">
        <v>1068</v>
      </c>
      <c r="G396" s="7" t="s">
        <v>1086</v>
      </c>
      <c r="H396" s="6" t="s">
        <v>730</v>
      </c>
      <c r="I396" s="10"/>
      <c r="J396" s="9" t="s">
        <v>1069</v>
      </c>
      <c r="K396" s="8" t="s">
        <v>1396</v>
      </c>
    </row>
    <row r="397" spans="1:11" ht="56" x14ac:dyDescent="0.35">
      <c r="A397" s="40">
        <v>394</v>
      </c>
      <c r="B397" s="5">
        <v>394</v>
      </c>
      <c r="C397" s="5" t="s">
        <v>1070</v>
      </c>
      <c r="D397" s="5" t="s">
        <v>1071</v>
      </c>
      <c r="E397" s="5" t="s">
        <v>144</v>
      </c>
      <c r="F397" s="6" t="s">
        <v>1072</v>
      </c>
      <c r="G397" s="7" t="s">
        <v>1086</v>
      </c>
      <c r="H397" s="6" t="s">
        <v>1073</v>
      </c>
      <c r="I397" s="10" t="s">
        <v>1074</v>
      </c>
      <c r="J397" s="9"/>
      <c r="K397" s="8" t="s">
        <v>1396</v>
      </c>
    </row>
    <row r="398" spans="1:11" ht="56" x14ac:dyDescent="0.35">
      <c r="A398" s="40">
        <v>395</v>
      </c>
      <c r="B398" s="5">
        <v>395</v>
      </c>
      <c r="C398" s="5" t="s">
        <v>1075</v>
      </c>
      <c r="D398" s="5" t="s">
        <v>158</v>
      </c>
      <c r="E398" s="5" t="s">
        <v>159</v>
      </c>
      <c r="F398" s="6" t="s">
        <v>1076</v>
      </c>
      <c r="G398" s="7" t="s">
        <v>1086</v>
      </c>
      <c r="H398" s="6" t="s">
        <v>1077</v>
      </c>
      <c r="I398" s="6" t="s">
        <v>1078</v>
      </c>
      <c r="J398" s="9"/>
      <c r="K398" s="8" t="s">
        <v>1396</v>
      </c>
    </row>
    <row r="399" spans="1:11" ht="69" customHeight="1" x14ac:dyDescent="0.35">
      <c r="A399" s="40">
        <v>396</v>
      </c>
      <c r="B399" s="5">
        <v>396</v>
      </c>
      <c r="C399" s="5" t="s">
        <v>1079</v>
      </c>
      <c r="D399" s="5" t="s">
        <v>173</v>
      </c>
      <c r="E399" s="5" t="s">
        <v>159</v>
      </c>
      <c r="F399" s="6" t="s">
        <v>1080</v>
      </c>
      <c r="G399" s="7" t="s">
        <v>1086</v>
      </c>
      <c r="H399" s="6" t="s">
        <v>929</v>
      </c>
      <c r="I399" s="6"/>
      <c r="J399" s="9" t="s">
        <v>1081</v>
      </c>
      <c r="K399" s="8" t="s">
        <v>1385</v>
      </c>
    </row>
    <row r="400" spans="1:11" ht="70" x14ac:dyDescent="0.35">
      <c r="A400" s="40">
        <v>397</v>
      </c>
      <c r="B400" s="5">
        <v>397</v>
      </c>
      <c r="C400" s="5" t="s">
        <v>1082</v>
      </c>
      <c r="D400" s="5" t="s">
        <v>206</v>
      </c>
      <c r="E400" s="5" t="s">
        <v>159</v>
      </c>
      <c r="F400" s="6" t="s">
        <v>1083</v>
      </c>
      <c r="G400" s="7" t="s">
        <v>1086</v>
      </c>
      <c r="H400" s="6" t="s">
        <v>1084</v>
      </c>
      <c r="I400" s="8"/>
      <c r="J400" s="6" t="s">
        <v>1085</v>
      </c>
      <c r="K400" s="8" t="s">
        <v>1385</v>
      </c>
    </row>
    <row r="401" spans="1:11" ht="42" x14ac:dyDescent="0.35">
      <c r="A401" s="40">
        <v>398</v>
      </c>
      <c r="B401" s="5">
        <v>398</v>
      </c>
      <c r="C401" s="5" t="s">
        <v>1091</v>
      </c>
      <c r="D401" s="5" t="s">
        <v>1092</v>
      </c>
      <c r="E401" s="5" t="s">
        <v>216</v>
      </c>
      <c r="F401" s="6" t="s">
        <v>1093</v>
      </c>
      <c r="G401" s="7" t="s">
        <v>1086</v>
      </c>
      <c r="H401" s="6" t="s">
        <v>1094</v>
      </c>
      <c r="I401" s="10" t="s">
        <v>1095</v>
      </c>
      <c r="J401" s="9"/>
      <c r="K401" s="8" t="s">
        <v>1386</v>
      </c>
    </row>
    <row r="402" spans="1:11" ht="56" x14ac:dyDescent="0.35">
      <c r="A402" s="40">
        <v>399</v>
      </c>
      <c r="B402" s="5">
        <v>399</v>
      </c>
      <c r="C402" s="5" t="s">
        <v>1339</v>
      </c>
      <c r="D402" s="5" t="s">
        <v>1092</v>
      </c>
      <c r="E402" s="5" t="s">
        <v>216</v>
      </c>
      <c r="F402" s="6" t="s">
        <v>1100</v>
      </c>
      <c r="G402" s="7" t="s">
        <v>1086</v>
      </c>
      <c r="H402" s="6" t="s">
        <v>1094</v>
      </c>
      <c r="I402" s="10" t="s">
        <v>1101</v>
      </c>
      <c r="J402" s="9"/>
      <c r="K402" s="8" t="s">
        <v>1386</v>
      </c>
    </row>
    <row r="403" spans="1:11" ht="42" x14ac:dyDescent="0.35">
      <c r="A403" s="40">
        <v>400</v>
      </c>
      <c r="B403" s="5">
        <v>400</v>
      </c>
      <c r="C403" s="5" t="s">
        <v>1107</v>
      </c>
      <c r="D403" s="5" t="s">
        <v>1092</v>
      </c>
      <c r="E403" s="5" t="s">
        <v>216</v>
      </c>
      <c r="F403" s="6" t="s">
        <v>1108</v>
      </c>
      <c r="G403" s="7" t="s">
        <v>1086</v>
      </c>
      <c r="H403" s="6" t="s">
        <v>1077</v>
      </c>
      <c r="I403" s="10" t="s">
        <v>1109</v>
      </c>
      <c r="J403" s="9"/>
      <c r="K403" s="8" t="s">
        <v>1386</v>
      </c>
    </row>
    <row r="404" spans="1:11" ht="70" x14ac:dyDescent="0.35">
      <c r="A404" s="40">
        <v>401</v>
      </c>
      <c r="B404" s="5">
        <v>401</v>
      </c>
      <c r="C404" s="5" t="s">
        <v>1102</v>
      </c>
      <c r="D404" s="5" t="s">
        <v>1103</v>
      </c>
      <c r="E404" s="5" t="s">
        <v>216</v>
      </c>
      <c r="F404" s="6" t="s">
        <v>1104</v>
      </c>
      <c r="G404" s="7" t="s">
        <v>1086</v>
      </c>
      <c r="H404" s="6" t="s">
        <v>1105</v>
      </c>
      <c r="I404" s="6" t="s">
        <v>1106</v>
      </c>
      <c r="J404" s="9"/>
      <c r="K404" s="8" t="s">
        <v>1385</v>
      </c>
    </row>
    <row r="405" spans="1:11" ht="42" x14ac:dyDescent="0.35">
      <c r="A405" s="40">
        <v>402</v>
      </c>
      <c r="B405" s="5">
        <v>402</v>
      </c>
      <c r="C405" s="5" t="s">
        <v>1096</v>
      </c>
      <c r="D405" s="5" t="s">
        <v>265</v>
      </c>
      <c r="E405" s="5" t="s">
        <v>216</v>
      </c>
      <c r="F405" s="6" t="s">
        <v>1097</v>
      </c>
      <c r="G405" s="7" t="s">
        <v>1086</v>
      </c>
      <c r="H405" s="6" t="s">
        <v>1098</v>
      </c>
      <c r="I405" s="6" t="s">
        <v>1099</v>
      </c>
      <c r="J405" s="9"/>
      <c r="K405" s="8" t="s">
        <v>1396</v>
      </c>
    </row>
    <row r="406" spans="1:11" ht="56" x14ac:dyDescent="0.35">
      <c r="A406" s="40">
        <v>403</v>
      </c>
      <c r="B406" s="5">
        <v>403</v>
      </c>
      <c r="C406" s="5" t="s">
        <v>1340</v>
      </c>
      <c r="D406" s="5" t="s">
        <v>265</v>
      </c>
      <c r="E406" s="5" t="s">
        <v>216</v>
      </c>
      <c r="F406" s="6" t="s">
        <v>1341</v>
      </c>
      <c r="G406" s="7" t="s">
        <v>1086</v>
      </c>
      <c r="H406" s="6" t="s">
        <v>1342</v>
      </c>
      <c r="I406" s="9" t="s">
        <v>1343</v>
      </c>
      <c r="J406" s="6"/>
      <c r="K406" s="8" t="s">
        <v>1385</v>
      </c>
    </row>
    <row r="407" spans="1:11" ht="70" x14ac:dyDescent="0.35">
      <c r="A407" s="40">
        <v>404</v>
      </c>
      <c r="B407" s="5">
        <v>404</v>
      </c>
      <c r="C407" s="5" t="s">
        <v>1344</v>
      </c>
      <c r="D407" s="5" t="s">
        <v>1345</v>
      </c>
      <c r="E407" s="5" t="s">
        <v>216</v>
      </c>
      <c r="F407" s="6" t="s">
        <v>1104</v>
      </c>
      <c r="G407" s="7" t="s">
        <v>1086</v>
      </c>
      <c r="H407" s="6" t="s">
        <v>1105</v>
      </c>
      <c r="I407" s="10" t="s">
        <v>1346</v>
      </c>
      <c r="J407" s="9"/>
      <c r="K407" s="8" t="s">
        <v>1385</v>
      </c>
    </row>
    <row r="408" spans="1:11" ht="56" x14ac:dyDescent="0.35">
      <c r="A408" s="40">
        <v>405</v>
      </c>
      <c r="B408" s="5">
        <v>405</v>
      </c>
      <c r="C408" s="5" t="s">
        <v>1347</v>
      </c>
      <c r="D408" s="5" t="s">
        <v>1345</v>
      </c>
      <c r="E408" s="5" t="s">
        <v>216</v>
      </c>
      <c r="F408" s="6" t="s">
        <v>1348</v>
      </c>
      <c r="G408" s="7" t="s">
        <v>1086</v>
      </c>
      <c r="H408" s="6" t="s">
        <v>1349</v>
      </c>
      <c r="I408" s="10" t="s">
        <v>1350</v>
      </c>
      <c r="J408" s="9"/>
      <c r="K408" s="8" t="s">
        <v>1385</v>
      </c>
    </row>
    <row r="409" spans="1:11" ht="84" x14ac:dyDescent="0.35">
      <c r="A409" s="40">
        <v>406</v>
      </c>
      <c r="B409" s="5">
        <v>406</v>
      </c>
      <c r="C409" s="5" t="s">
        <v>1087</v>
      </c>
      <c r="D409" s="5" t="s">
        <v>239</v>
      </c>
      <c r="E409" s="5" t="s">
        <v>216</v>
      </c>
      <c r="F409" s="6" t="s">
        <v>1088</v>
      </c>
      <c r="G409" s="7" t="s">
        <v>1086</v>
      </c>
      <c r="H409" s="6" t="s">
        <v>1089</v>
      </c>
      <c r="I409" s="10" t="s">
        <v>1090</v>
      </c>
      <c r="J409" s="9"/>
      <c r="K409" s="8" t="s">
        <v>1385</v>
      </c>
    </row>
    <row r="410" spans="1:11" ht="42" x14ac:dyDescent="0.35">
      <c r="A410" s="40">
        <v>407</v>
      </c>
      <c r="B410" s="5">
        <v>407</v>
      </c>
      <c r="C410" s="5" t="s">
        <v>1351</v>
      </c>
      <c r="D410" s="5" t="s">
        <v>265</v>
      </c>
      <c r="E410" s="5" t="s">
        <v>216</v>
      </c>
      <c r="F410" s="6" t="s">
        <v>1352</v>
      </c>
      <c r="G410" s="7" t="s">
        <v>1086</v>
      </c>
      <c r="H410" s="6" t="s">
        <v>1353</v>
      </c>
      <c r="I410" s="6" t="s">
        <v>1354</v>
      </c>
      <c r="J410" s="9"/>
      <c r="K410" s="8" t="s">
        <v>1401</v>
      </c>
    </row>
    <row r="411" spans="1:11" ht="56" x14ac:dyDescent="0.35">
      <c r="A411" s="40">
        <v>408</v>
      </c>
      <c r="B411" s="5">
        <v>408</v>
      </c>
      <c r="C411" s="5" t="s">
        <v>1355</v>
      </c>
      <c r="D411" s="5" t="s">
        <v>265</v>
      </c>
      <c r="E411" s="5" t="s">
        <v>216</v>
      </c>
      <c r="F411" s="6" t="s">
        <v>1356</v>
      </c>
      <c r="G411" s="7" t="s">
        <v>1086</v>
      </c>
      <c r="H411" s="6" t="s">
        <v>1357</v>
      </c>
      <c r="I411" s="6" t="s">
        <v>1354</v>
      </c>
      <c r="J411" s="9"/>
      <c r="K411" s="8" t="s">
        <v>1396</v>
      </c>
    </row>
    <row r="412" spans="1:11" ht="70" x14ac:dyDescent="0.35">
      <c r="A412" s="40">
        <v>409</v>
      </c>
      <c r="B412" s="5">
        <v>409</v>
      </c>
      <c r="C412" s="5" t="s">
        <v>1358</v>
      </c>
      <c r="D412" s="5" t="s">
        <v>1092</v>
      </c>
      <c r="E412" s="5" t="s">
        <v>216</v>
      </c>
      <c r="F412" s="6" t="s">
        <v>1356</v>
      </c>
      <c r="G412" s="7" t="s">
        <v>1086</v>
      </c>
      <c r="H412" s="6" t="s">
        <v>1359</v>
      </c>
      <c r="I412" s="9" t="s">
        <v>1360</v>
      </c>
      <c r="J412" s="6"/>
      <c r="K412" s="8" t="s">
        <v>1396</v>
      </c>
    </row>
    <row r="413" spans="1:11" ht="56" x14ac:dyDescent="0.35">
      <c r="A413" s="40">
        <v>410</v>
      </c>
      <c r="B413" s="5">
        <v>410</v>
      </c>
      <c r="C413" s="5" t="s">
        <v>1361</v>
      </c>
      <c r="D413" s="5" t="s">
        <v>274</v>
      </c>
      <c r="E413" s="5" t="s">
        <v>216</v>
      </c>
      <c r="F413" s="6" t="s">
        <v>1362</v>
      </c>
      <c r="G413" s="7" t="s">
        <v>1086</v>
      </c>
      <c r="H413" s="6" t="s">
        <v>1363</v>
      </c>
      <c r="I413" s="10" t="s">
        <v>1364</v>
      </c>
      <c r="J413" s="9"/>
      <c r="K413" s="8" t="s">
        <v>1401</v>
      </c>
    </row>
    <row r="414" spans="1:11" ht="56" x14ac:dyDescent="0.35">
      <c r="A414" s="40">
        <v>411</v>
      </c>
      <c r="B414" s="5">
        <v>411</v>
      </c>
      <c r="C414" s="5" t="s">
        <v>1365</v>
      </c>
      <c r="D414" s="5" t="s">
        <v>1103</v>
      </c>
      <c r="E414" s="5" t="s">
        <v>216</v>
      </c>
      <c r="F414" s="6" t="s">
        <v>1298</v>
      </c>
      <c r="G414" s="7" t="s">
        <v>1086</v>
      </c>
      <c r="H414" s="6" t="s">
        <v>1363</v>
      </c>
      <c r="I414" s="10" t="s">
        <v>1366</v>
      </c>
      <c r="J414" s="9"/>
      <c r="K414" s="8" t="s">
        <v>1386</v>
      </c>
    </row>
    <row r="415" spans="1:11" ht="42" x14ac:dyDescent="0.35">
      <c r="A415" s="40">
        <v>412</v>
      </c>
      <c r="B415" s="5">
        <v>412</v>
      </c>
      <c r="C415" s="5" t="s">
        <v>1110</v>
      </c>
      <c r="D415" s="5" t="s">
        <v>1367</v>
      </c>
      <c r="E415" s="5" t="s">
        <v>553</v>
      </c>
      <c r="F415" s="6" t="s">
        <v>1111</v>
      </c>
      <c r="G415" s="7" t="s">
        <v>1086</v>
      </c>
      <c r="H415" s="6" t="s">
        <v>1112</v>
      </c>
      <c r="I415" s="10" t="s">
        <v>1113</v>
      </c>
      <c r="J415" s="9"/>
      <c r="K415" s="8" t="s">
        <v>1387</v>
      </c>
    </row>
    <row r="416" spans="1:11" ht="42" x14ac:dyDescent="0.35">
      <c r="A416" s="40">
        <v>413</v>
      </c>
      <c r="B416" s="5">
        <v>413</v>
      </c>
      <c r="C416" s="5" t="s">
        <v>1110</v>
      </c>
      <c r="D416" s="5" t="s">
        <v>1368</v>
      </c>
      <c r="E416" s="5" t="s">
        <v>553</v>
      </c>
      <c r="F416" s="6" t="s">
        <v>1111</v>
      </c>
      <c r="G416" s="7" t="s">
        <v>1086</v>
      </c>
      <c r="H416" s="6" t="s">
        <v>1112</v>
      </c>
      <c r="I416" s="6" t="s">
        <v>1113</v>
      </c>
      <c r="J416" s="9"/>
      <c r="K416" s="8" t="s">
        <v>1387</v>
      </c>
    </row>
    <row r="417" spans="1:11" ht="42.5" x14ac:dyDescent="0.35">
      <c r="A417" s="40">
        <v>414</v>
      </c>
      <c r="B417" s="5">
        <v>414</v>
      </c>
      <c r="C417" s="5" t="s">
        <v>1114</v>
      </c>
      <c r="D417" s="5" t="s">
        <v>1369</v>
      </c>
      <c r="E417" s="5" t="s">
        <v>553</v>
      </c>
      <c r="F417" s="6" t="s">
        <v>1115</v>
      </c>
      <c r="G417" s="7" t="s">
        <v>1086</v>
      </c>
      <c r="H417" s="6" t="s">
        <v>1116</v>
      </c>
      <c r="I417" s="6"/>
      <c r="J417" s="9" t="s">
        <v>1117</v>
      </c>
      <c r="K417" s="8" t="s">
        <v>1385</v>
      </c>
    </row>
    <row r="418" spans="1:11" ht="84" x14ac:dyDescent="0.35">
      <c r="A418" s="40">
        <v>415</v>
      </c>
      <c r="B418" s="5">
        <v>415</v>
      </c>
      <c r="C418" s="5" t="s">
        <v>1118</v>
      </c>
      <c r="D418" s="5" t="s">
        <v>1119</v>
      </c>
      <c r="E418" s="5" t="s">
        <v>553</v>
      </c>
      <c r="F418" s="6" t="s">
        <v>1115</v>
      </c>
      <c r="G418" s="7" t="s">
        <v>1086</v>
      </c>
      <c r="H418" s="6" t="s">
        <v>1116</v>
      </c>
      <c r="I418" s="9" t="s">
        <v>1120</v>
      </c>
      <c r="J418" s="6"/>
      <c r="K418" s="8" t="s">
        <v>1385</v>
      </c>
    </row>
    <row r="419" spans="1:11" ht="56" x14ac:dyDescent="0.35">
      <c r="A419" s="40">
        <v>416</v>
      </c>
      <c r="B419" s="5">
        <v>416</v>
      </c>
      <c r="C419" s="5" t="s">
        <v>1122</v>
      </c>
      <c r="D419" s="5" t="s">
        <v>1123</v>
      </c>
      <c r="E419" s="5" t="s">
        <v>283</v>
      </c>
      <c r="F419" s="6" t="s">
        <v>1124</v>
      </c>
      <c r="G419" s="7" t="s">
        <v>1086</v>
      </c>
      <c r="H419" s="6" t="s">
        <v>1125</v>
      </c>
      <c r="I419" s="10" t="s">
        <v>1126</v>
      </c>
      <c r="J419" s="9"/>
      <c r="K419" s="8" t="s">
        <v>1396</v>
      </c>
    </row>
    <row r="420" spans="1:11" ht="56" x14ac:dyDescent="0.35">
      <c r="A420" s="40">
        <v>417</v>
      </c>
      <c r="B420" s="5">
        <v>417</v>
      </c>
      <c r="C420" s="5" t="s">
        <v>1132</v>
      </c>
      <c r="D420" s="5" t="s">
        <v>1133</v>
      </c>
      <c r="E420" s="5" t="s">
        <v>283</v>
      </c>
      <c r="F420" s="6" t="s">
        <v>1127</v>
      </c>
      <c r="G420" s="7" t="s">
        <v>1086</v>
      </c>
      <c r="H420" s="6" t="s">
        <v>1125</v>
      </c>
      <c r="I420" s="10" t="s">
        <v>1126</v>
      </c>
      <c r="J420" s="9"/>
      <c r="K420" s="8" t="s">
        <v>1396</v>
      </c>
    </row>
    <row r="421" spans="1:11" ht="56" x14ac:dyDescent="0.35">
      <c r="A421" s="40">
        <v>418</v>
      </c>
      <c r="B421" s="5">
        <v>418</v>
      </c>
      <c r="C421" s="5" t="s">
        <v>1132</v>
      </c>
      <c r="D421" s="5" t="s">
        <v>960</v>
      </c>
      <c r="E421" s="5" t="s">
        <v>283</v>
      </c>
      <c r="F421" s="6" t="s">
        <v>1127</v>
      </c>
      <c r="G421" s="7" t="s">
        <v>1086</v>
      </c>
      <c r="H421" s="6" t="s">
        <v>1125</v>
      </c>
      <c r="I421" s="10" t="s">
        <v>1126</v>
      </c>
      <c r="J421" s="9"/>
      <c r="K421" s="8" t="s">
        <v>1396</v>
      </c>
    </row>
    <row r="422" spans="1:11" ht="70" x14ac:dyDescent="0.35">
      <c r="A422" s="40">
        <v>419</v>
      </c>
      <c r="B422" s="5">
        <v>419</v>
      </c>
      <c r="C422" s="5" t="s">
        <v>1128</v>
      </c>
      <c r="D422" s="5" t="s">
        <v>1134</v>
      </c>
      <c r="E422" s="5" t="s">
        <v>283</v>
      </c>
      <c r="F422" s="6" t="s">
        <v>1127</v>
      </c>
      <c r="G422" s="7" t="s">
        <v>1086</v>
      </c>
      <c r="H422" s="6" t="s">
        <v>1125</v>
      </c>
      <c r="I422" s="6" t="s">
        <v>1126</v>
      </c>
      <c r="J422" s="9"/>
      <c r="K422" s="8" t="s">
        <v>1396</v>
      </c>
    </row>
    <row r="423" spans="1:11" ht="70" x14ac:dyDescent="0.35">
      <c r="A423" s="40">
        <v>420</v>
      </c>
      <c r="B423" s="5">
        <v>420</v>
      </c>
      <c r="C423" s="5" t="s">
        <v>1128</v>
      </c>
      <c r="D423" s="5" t="s">
        <v>1129</v>
      </c>
      <c r="E423" s="5" t="s">
        <v>283</v>
      </c>
      <c r="F423" s="6" t="s">
        <v>1127</v>
      </c>
      <c r="G423" s="7" t="s">
        <v>1086</v>
      </c>
      <c r="H423" s="6" t="s">
        <v>1125</v>
      </c>
      <c r="I423" s="6" t="s">
        <v>1126</v>
      </c>
      <c r="J423" s="9"/>
      <c r="K423" s="8" t="s">
        <v>1396</v>
      </c>
    </row>
    <row r="424" spans="1:11" ht="56" x14ac:dyDescent="0.35">
      <c r="A424" s="40">
        <v>421</v>
      </c>
      <c r="B424" s="5">
        <v>421</v>
      </c>
      <c r="C424" s="5" t="s">
        <v>1130</v>
      </c>
      <c r="D424" s="5" t="s">
        <v>1131</v>
      </c>
      <c r="E424" s="5" t="s">
        <v>283</v>
      </c>
      <c r="F424" s="6" t="s">
        <v>1127</v>
      </c>
      <c r="G424" s="7" t="s">
        <v>1086</v>
      </c>
      <c r="H424" s="6" t="s">
        <v>1125</v>
      </c>
      <c r="I424" s="9" t="s">
        <v>1126</v>
      </c>
      <c r="J424" s="6"/>
      <c r="K424" s="8" t="s">
        <v>1396</v>
      </c>
    </row>
    <row r="425" spans="1:11" ht="56" x14ac:dyDescent="0.35">
      <c r="A425" s="40">
        <v>422</v>
      </c>
      <c r="B425" s="5">
        <v>422</v>
      </c>
      <c r="C425" s="5" t="s">
        <v>1135</v>
      </c>
      <c r="D425" s="5" t="s">
        <v>1136</v>
      </c>
      <c r="E425" s="5" t="s">
        <v>289</v>
      </c>
      <c r="F425" s="6" t="s">
        <v>1137</v>
      </c>
      <c r="G425" s="7" t="s">
        <v>1086</v>
      </c>
      <c r="H425" s="6" t="s">
        <v>1138</v>
      </c>
      <c r="I425" s="10" t="s">
        <v>1139</v>
      </c>
      <c r="J425" s="9"/>
      <c r="K425" s="8" t="s">
        <v>1386</v>
      </c>
    </row>
    <row r="426" spans="1:11" ht="56.5" x14ac:dyDescent="0.35">
      <c r="A426" s="40">
        <v>423</v>
      </c>
      <c r="B426" s="5">
        <v>423</v>
      </c>
      <c r="C426" s="5" t="s">
        <v>1140</v>
      </c>
      <c r="D426" s="5" t="s">
        <v>1370</v>
      </c>
      <c r="E426" s="5" t="s">
        <v>289</v>
      </c>
      <c r="F426" s="6" t="s">
        <v>1141</v>
      </c>
      <c r="G426" s="7" t="s">
        <v>1086</v>
      </c>
      <c r="H426" s="6" t="s">
        <v>1142</v>
      </c>
      <c r="I426" s="10"/>
      <c r="J426" s="9" t="s">
        <v>1143</v>
      </c>
      <c r="K426" s="8" t="s">
        <v>1386</v>
      </c>
    </row>
    <row r="427" spans="1:11" ht="56.5" x14ac:dyDescent="0.35">
      <c r="A427" s="40">
        <v>424</v>
      </c>
      <c r="B427" s="5">
        <v>424</v>
      </c>
      <c r="C427" s="5" t="s">
        <v>1140</v>
      </c>
      <c r="D427" s="5" t="s">
        <v>1371</v>
      </c>
      <c r="E427" s="5" t="s">
        <v>289</v>
      </c>
      <c r="F427" s="6" t="s">
        <v>1141</v>
      </c>
      <c r="G427" s="7" t="s">
        <v>1086</v>
      </c>
      <c r="H427" s="6" t="s">
        <v>1142</v>
      </c>
      <c r="I427" s="10"/>
      <c r="J427" s="9" t="s">
        <v>1143</v>
      </c>
      <c r="K427" s="8" t="s">
        <v>1386</v>
      </c>
    </row>
    <row r="428" spans="1:11" ht="70" x14ac:dyDescent="0.35">
      <c r="A428" s="40">
        <v>425</v>
      </c>
      <c r="B428" s="5">
        <v>425</v>
      </c>
      <c r="C428" s="5" t="s">
        <v>1144</v>
      </c>
      <c r="D428" s="5" t="s">
        <v>1371</v>
      </c>
      <c r="E428" s="5" t="s">
        <v>289</v>
      </c>
      <c r="F428" s="6" t="s">
        <v>1145</v>
      </c>
      <c r="G428" s="7" t="s">
        <v>1086</v>
      </c>
      <c r="H428" s="6" t="s">
        <v>782</v>
      </c>
      <c r="I428" s="6" t="s">
        <v>1146</v>
      </c>
      <c r="J428" s="9"/>
      <c r="K428" s="8" t="s">
        <v>1386</v>
      </c>
    </row>
    <row r="429" spans="1:11" ht="70" x14ac:dyDescent="0.35">
      <c r="A429" s="40">
        <v>426</v>
      </c>
      <c r="B429" s="5">
        <v>426</v>
      </c>
      <c r="C429" s="5" t="s">
        <v>1144</v>
      </c>
      <c r="D429" s="5" t="s">
        <v>1372</v>
      </c>
      <c r="E429" s="5" t="s">
        <v>289</v>
      </c>
      <c r="F429" s="6" t="s">
        <v>1145</v>
      </c>
      <c r="G429" s="7" t="s">
        <v>1086</v>
      </c>
      <c r="H429" s="6" t="s">
        <v>782</v>
      </c>
      <c r="I429" s="6" t="s">
        <v>1146</v>
      </c>
      <c r="J429" s="9"/>
      <c r="K429" s="8" t="s">
        <v>1386</v>
      </c>
    </row>
    <row r="430" spans="1:11" ht="409.6" x14ac:dyDescent="0.35">
      <c r="A430" s="40">
        <v>427</v>
      </c>
      <c r="B430" s="5">
        <v>427</v>
      </c>
      <c r="C430" s="5" t="s">
        <v>1147</v>
      </c>
      <c r="D430" s="5" t="s">
        <v>1373</v>
      </c>
      <c r="E430" s="5" t="s">
        <v>289</v>
      </c>
      <c r="F430" s="6" t="s">
        <v>1148</v>
      </c>
      <c r="G430" s="7" t="s">
        <v>1086</v>
      </c>
      <c r="H430" s="6" t="s">
        <v>1149</v>
      </c>
      <c r="I430" s="9" t="s">
        <v>1150</v>
      </c>
      <c r="J430" s="6"/>
      <c r="K430" s="8" t="s">
        <v>1386</v>
      </c>
    </row>
    <row r="431" spans="1:11" ht="409.5" x14ac:dyDescent="0.35">
      <c r="A431" s="40">
        <v>428</v>
      </c>
      <c r="B431" s="5">
        <v>428</v>
      </c>
      <c r="C431" s="5" t="s">
        <v>1147</v>
      </c>
      <c r="D431" s="5" t="s">
        <v>1374</v>
      </c>
      <c r="E431" s="5" t="s">
        <v>289</v>
      </c>
      <c r="F431" s="6" t="s">
        <v>1148</v>
      </c>
      <c r="G431" s="7" t="s">
        <v>1086</v>
      </c>
      <c r="H431" s="6" t="s">
        <v>1149</v>
      </c>
      <c r="I431" s="10" t="s">
        <v>1150</v>
      </c>
      <c r="J431" s="9"/>
      <c r="K431" s="8" t="s">
        <v>1386</v>
      </c>
    </row>
    <row r="432" spans="1:11" ht="56.5" x14ac:dyDescent="0.35">
      <c r="A432" s="40">
        <v>429</v>
      </c>
      <c r="B432" s="5">
        <v>429</v>
      </c>
      <c r="C432" s="5" t="s">
        <v>1151</v>
      </c>
      <c r="D432" s="5" t="s">
        <v>1375</v>
      </c>
      <c r="E432" s="5" t="s">
        <v>289</v>
      </c>
      <c r="F432" s="6" t="s">
        <v>1152</v>
      </c>
      <c r="G432" s="7" t="s">
        <v>1086</v>
      </c>
      <c r="H432" s="6" t="s">
        <v>1153</v>
      </c>
      <c r="I432" s="10"/>
      <c r="J432" s="9" t="s">
        <v>1154</v>
      </c>
      <c r="K432" s="8" t="s">
        <v>1386</v>
      </c>
    </row>
    <row r="433" spans="1:11" ht="56.5" x14ac:dyDescent="0.35">
      <c r="A433" s="40">
        <v>430</v>
      </c>
      <c r="B433" s="5">
        <v>430</v>
      </c>
      <c r="C433" s="5" t="s">
        <v>1151</v>
      </c>
      <c r="D433" s="5" t="s">
        <v>1376</v>
      </c>
      <c r="E433" s="5" t="s">
        <v>289</v>
      </c>
      <c r="F433" s="6" t="s">
        <v>1152</v>
      </c>
      <c r="G433" s="7" t="s">
        <v>1086</v>
      </c>
      <c r="H433" s="6" t="s">
        <v>1153</v>
      </c>
      <c r="I433" s="10"/>
      <c r="J433" s="9" t="s">
        <v>1154</v>
      </c>
      <c r="K433" s="8" t="s">
        <v>1386</v>
      </c>
    </row>
    <row r="434" spans="1:11" ht="56" x14ac:dyDescent="0.35">
      <c r="A434" s="40">
        <v>431</v>
      </c>
      <c r="B434" s="5">
        <v>431</v>
      </c>
      <c r="C434" s="5" t="s">
        <v>1160</v>
      </c>
      <c r="D434" s="5" t="s">
        <v>1377</v>
      </c>
      <c r="E434" s="5" t="s">
        <v>289</v>
      </c>
      <c r="F434" s="6" t="s">
        <v>1161</v>
      </c>
      <c r="G434" s="7" t="s">
        <v>1086</v>
      </c>
      <c r="H434" s="6" t="s">
        <v>1162</v>
      </c>
      <c r="I434" s="6" t="s">
        <v>1163</v>
      </c>
      <c r="J434" s="9"/>
      <c r="K434" s="8" t="s">
        <v>1392</v>
      </c>
    </row>
    <row r="435" spans="1:11" ht="70" x14ac:dyDescent="0.35">
      <c r="A435" s="40">
        <v>432</v>
      </c>
      <c r="B435" s="5">
        <v>432</v>
      </c>
      <c r="C435" s="5" t="s">
        <v>1164</v>
      </c>
      <c r="D435" s="5" t="s">
        <v>1378</v>
      </c>
      <c r="E435" s="5" t="s">
        <v>289</v>
      </c>
      <c r="F435" s="6" t="s">
        <v>1165</v>
      </c>
      <c r="G435" s="7" t="s">
        <v>1086</v>
      </c>
      <c r="H435" s="6">
        <v>22897232</v>
      </c>
      <c r="I435" s="6"/>
      <c r="J435" s="9" t="s">
        <v>1166</v>
      </c>
      <c r="K435" s="8" t="s">
        <v>1392</v>
      </c>
    </row>
    <row r="436" spans="1:11" ht="70" x14ac:dyDescent="0.35">
      <c r="A436" s="40">
        <v>433</v>
      </c>
      <c r="B436" s="5">
        <v>433</v>
      </c>
      <c r="C436" s="5" t="s">
        <v>1164</v>
      </c>
      <c r="D436" s="5" t="s">
        <v>1379</v>
      </c>
      <c r="E436" s="5" t="s">
        <v>289</v>
      </c>
      <c r="F436" s="6" t="s">
        <v>1165</v>
      </c>
      <c r="G436" s="7" t="s">
        <v>1086</v>
      </c>
      <c r="H436" s="6">
        <v>22897232</v>
      </c>
      <c r="I436" s="8"/>
      <c r="J436" s="6" t="s">
        <v>1166</v>
      </c>
      <c r="K436" s="8" t="s">
        <v>1392</v>
      </c>
    </row>
    <row r="437" spans="1:11" ht="70" x14ac:dyDescent="0.35">
      <c r="A437" s="40">
        <v>434</v>
      </c>
      <c r="B437" s="5">
        <v>434</v>
      </c>
      <c r="C437" s="5" t="s">
        <v>1164</v>
      </c>
      <c r="D437" s="5" t="s">
        <v>1380</v>
      </c>
      <c r="E437" s="5" t="s">
        <v>289</v>
      </c>
      <c r="F437" s="6" t="s">
        <v>1165</v>
      </c>
      <c r="G437" s="7" t="s">
        <v>1086</v>
      </c>
      <c r="H437" s="6">
        <v>22897232</v>
      </c>
      <c r="I437" s="10"/>
      <c r="J437" s="9" t="s">
        <v>1166</v>
      </c>
      <c r="K437" s="8" t="s">
        <v>1392</v>
      </c>
    </row>
    <row r="438" spans="1:11" ht="70" x14ac:dyDescent="0.35">
      <c r="A438" s="40">
        <v>435</v>
      </c>
      <c r="B438" s="5">
        <v>435</v>
      </c>
      <c r="C438" s="5" t="s">
        <v>1167</v>
      </c>
      <c r="D438" s="5" t="s">
        <v>1381</v>
      </c>
      <c r="E438" s="5" t="s">
        <v>289</v>
      </c>
      <c r="F438" s="6" t="s">
        <v>1168</v>
      </c>
      <c r="G438" s="7" t="s">
        <v>1086</v>
      </c>
      <c r="H438" s="6" t="s">
        <v>1169</v>
      </c>
      <c r="I438" s="10" t="s">
        <v>1170</v>
      </c>
      <c r="J438" s="9"/>
      <c r="K438" s="8" t="s">
        <v>1400</v>
      </c>
    </row>
    <row r="439" spans="1:11" ht="70" x14ac:dyDescent="0.35">
      <c r="A439" s="40">
        <v>436</v>
      </c>
      <c r="B439" s="5">
        <v>436</v>
      </c>
      <c r="C439" s="5" t="s">
        <v>1167</v>
      </c>
      <c r="D439" s="5" t="s">
        <v>1382</v>
      </c>
      <c r="E439" s="5" t="s">
        <v>289</v>
      </c>
      <c r="F439" s="6" t="s">
        <v>1168</v>
      </c>
      <c r="G439" s="7" t="s">
        <v>1086</v>
      </c>
      <c r="H439" s="6" t="s">
        <v>1169</v>
      </c>
      <c r="I439" s="10" t="s">
        <v>1170</v>
      </c>
      <c r="J439" s="9"/>
      <c r="K439" s="8" t="s">
        <v>1400</v>
      </c>
    </row>
    <row r="440" spans="1:11" ht="56" x14ac:dyDescent="0.35">
      <c r="A440" s="40">
        <v>437</v>
      </c>
      <c r="B440" s="5">
        <v>437</v>
      </c>
      <c r="C440" s="5" t="s">
        <v>1155</v>
      </c>
      <c r="D440" s="5" t="s">
        <v>1156</v>
      </c>
      <c r="E440" s="5" t="s">
        <v>289</v>
      </c>
      <c r="F440" s="6" t="s">
        <v>1157</v>
      </c>
      <c r="G440" s="7" t="s">
        <v>1086</v>
      </c>
      <c r="H440" s="6" t="s">
        <v>1158</v>
      </c>
      <c r="I440" s="6" t="s">
        <v>1159</v>
      </c>
      <c r="J440" s="9"/>
      <c r="K440" s="8" t="s">
        <v>1393</v>
      </c>
    </row>
    <row r="441" spans="1:11" ht="126.5" x14ac:dyDescent="0.35">
      <c r="A441" s="40">
        <v>438</v>
      </c>
      <c r="B441" s="5">
        <v>438</v>
      </c>
      <c r="C441" s="5" t="s">
        <v>1171</v>
      </c>
      <c r="D441" s="5" t="s">
        <v>312</v>
      </c>
      <c r="E441" s="5" t="s">
        <v>298</v>
      </c>
      <c r="F441" s="6" t="s">
        <v>785</v>
      </c>
      <c r="G441" s="7" t="s">
        <v>1086</v>
      </c>
      <c r="H441" s="6" t="s">
        <v>50</v>
      </c>
      <c r="I441" s="6"/>
      <c r="J441" s="9" t="s">
        <v>1172</v>
      </c>
      <c r="K441" s="8" t="s">
        <v>1400</v>
      </c>
    </row>
    <row r="442" spans="1:11" ht="98" x14ac:dyDescent="0.35">
      <c r="A442" s="40">
        <v>439</v>
      </c>
      <c r="B442" s="5">
        <v>439</v>
      </c>
      <c r="C442" s="5" t="s">
        <v>1173</v>
      </c>
      <c r="D442" s="5" t="s">
        <v>312</v>
      </c>
      <c r="E442" s="5" t="s">
        <v>298</v>
      </c>
      <c r="F442" s="6" t="s">
        <v>136</v>
      </c>
      <c r="G442" s="7" t="s">
        <v>1086</v>
      </c>
      <c r="H442" s="6" t="s">
        <v>50</v>
      </c>
      <c r="I442" s="8"/>
      <c r="J442" s="6" t="s">
        <v>1174</v>
      </c>
      <c r="K442" s="8" t="s">
        <v>1400</v>
      </c>
    </row>
    <row r="443" spans="1:11" ht="70" x14ac:dyDescent="0.35">
      <c r="A443" s="40">
        <v>440</v>
      </c>
      <c r="B443" s="5">
        <v>440</v>
      </c>
      <c r="C443" s="5" t="s">
        <v>1175</v>
      </c>
      <c r="D443" s="5" t="s">
        <v>1176</v>
      </c>
      <c r="E443" s="5" t="s">
        <v>298</v>
      </c>
      <c r="F443" s="6" t="s">
        <v>1177</v>
      </c>
      <c r="G443" s="7" t="s">
        <v>1086</v>
      </c>
      <c r="H443" s="6" t="s">
        <v>50</v>
      </c>
      <c r="I443" s="10" t="s">
        <v>1178</v>
      </c>
      <c r="J443" s="9"/>
      <c r="K443" s="8" t="s">
        <v>1400</v>
      </c>
    </row>
    <row r="444" spans="1:11" ht="84" x14ac:dyDescent="0.35">
      <c r="A444" s="40">
        <v>441</v>
      </c>
      <c r="B444" s="5">
        <v>441</v>
      </c>
      <c r="C444" s="5" t="s">
        <v>1179</v>
      </c>
      <c r="D444" s="5" t="s">
        <v>1383</v>
      </c>
      <c r="E444" s="5" t="s">
        <v>298</v>
      </c>
      <c r="F444" s="6" t="s">
        <v>1180</v>
      </c>
      <c r="G444" s="7" t="s">
        <v>1086</v>
      </c>
      <c r="H444" s="6" t="s">
        <v>1094</v>
      </c>
      <c r="I444" s="10" t="s">
        <v>1181</v>
      </c>
      <c r="J444" s="9"/>
      <c r="K444" s="8" t="s">
        <v>1400</v>
      </c>
    </row>
    <row r="445" spans="1:11" ht="84" x14ac:dyDescent="0.35">
      <c r="A445" s="40">
        <v>442</v>
      </c>
      <c r="B445" s="5">
        <v>442</v>
      </c>
      <c r="C445" s="5" t="s">
        <v>1179</v>
      </c>
      <c r="D445" s="5" t="s">
        <v>1384</v>
      </c>
      <c r="E445" s="5" t="s">
        <v>298</v>
      </c>
      <c r="F445" s="6" t="s">
        <v>1180</v>
      </c>
      <c r="G445" s="7" t="s">
        <v>1086</v>
      </c>
      <c r="H445" s="6" t="s">
        <v>1094</v>
      </c>
      <c r="I445" s="10" t="s">
        <v>1181</v>
      </c>
      <c r="J445" s="9"/>
      <c r="K445" s="8" t="s">
        <v>1400</v>
      </c>
    </row>
    <row r="446" spans="1:11" ht="112" x14ac:dyDescent="0.35">
      <c r="A446" s="40">
        <v>443</v>
      </c>
      <c r="B446" s="5">
        <v>443</v>
      </c>
      <c r="C446" s="5" t="s">
        <v>1182</v>
      </c>
      <c r="D446" s="5" t="s">
        <v>1183</v>
      </c>
      <c r="E446" s="5" t="s">
        <v>298</v>
      </c>
      <c r="F446" s="6" t="s">
        <v>1184</v>
      </c>
      <c r="G446" s="7" t="s">
        <v>1086</v>
      </c>
      <c r="H446" s="6" t="s">
        <v>50</v>
      </c>
      <c r="I446" s="6" t="s">
        <v>1185</v>
      </c>
      <c r="J446" s="9"/>
      <c r="K446" s="8" t="s">
        <v>1400</v>
      </c>
    </row>
    <row r="447" spans="1:11" ht="56" x14ac:dyDescent="0.35">
      <c r="A447" s="40">
        <v>444</v>
      </c>
      <c r="B447" s="5">
        <v>444</v>
      </c>
      <c r="C447" s="5" t="s">
        <v>1186</v>
      </c>
      <c r="D447" s="5" t="s">
        <v>312</v>
      </c>
      <c r="E447" s="5" t="s">
        <v>298</v>
      </c>
      <c r="F447" s="6" t="s">
        <v>1187</v>
      </c>
      <c r="G447" s="7" t="s">
        <v>1086</v>
      </c>
      <c r="H447" s="6" t="s">
        <v>1188</v>
      </c>
      <c r="I447" s="6" t="s">
        <v>1189</v>
      </c>
      <c r="J447" s="9"/>
      <c r="K447" s="8" t="s">
        <v>1402</v>
      </c>
    </row>
    <row r="448" spans="1:11" x14ac:dyDescent="0.35">
      <c r="B448" s="5"/>
      <c r="C448" s="5"/>
      <c r="D448" s="5"/>
      <c r="E448" s="5"/>
      <c r="F448" s="6"/>
      <c r="G448" s="7"/>
      <c r="H448" s="6"/>
      <c r="I448" s="8"/>
      <c r="J448" s="6"/>
      <c r="K448" s="8"/>
    </row>
    <row r="449" spans="2:11" x14ac:dyDescent="0.35">
      <c r="B449" s="5"/>
      <c r="C449" s="5"/>
      <c r="D449" s="5"/>
      <c r="E449" s="5"/>
      <c r="F449" s="6"/>
      <c r="G449" s="7"/>
      <c r="H449" s="6"/>
      <c r="I449" s="10"/>
      <c r="J449" s="9"/>
      <c r="K449" s="8"/>
    </row>
  </sheetData>
  <mergeCells count="1">
    <mergeCell ref="C1:I1"/>
  </mergeCells>
  <hyperlinks>
    <hyperlink ref="I137" r:id="rId1"/>
    <hyperlink ref="J235" r:id="rId2"/>
    <hyperlink ref="I237" r:id="rId3"/>
    <hyperlink ref="I7" r:id="rId4"/>
    <hyperlink ref="F7" r:id="rId5" tooltip="Open Journal of Civil Engineering" display="https://www.scirp.org/journal/journalarticles.aspx?journalid=788"/>
    <hyperlink ref="J9" r:id="rId6"/>
    <hyperlink ref="J14" r:id="rId7"/>
    <hyperlink ref="I6" r:id="rId8"/>
    <hyperlink ref="I8" r:id="rId9"/>
    <hyperlink ref="C5" r:id="rId10" display="https://scholar.google.co.in/scholar?oi=bibs&amp;cluster=2541462147323391358&amp;btnI=1&amp;hl=en"/>
    <hyperlink ref="I5" r:id="rId11"/>
    <hyperlink ref="J10" r:id="rId12"/>
    <hyperlink ref="I4" r:id="rId13"/>
    <hyperlink ref="I135" r:id="rId14"/>
    <hyperlink ref="J136" r:id="rId15"/>
    <hyperlink ref="J238" r:id="rId16"/>
    <hyperlink ref="J239" r:id="rId17"/>
    <hyperlink ref="J240" r:id="rId18"/>
    <hyperlink ref="F15" r:id="rId19" display="https://link.springer.com/journal/12205"/>
    <hyperlink ref="I15" r:id="rId20"/>
    <hyperlink ref="I16" r:id="rId21"/>
    <hyperlink ref="C139" r:id="rId22" display="https://scholar.google.nl/citations?view_op=view_citation&amp;hl=en&amp;user=BZisvcwAAAAJ&amp;citation_for_view=BZisvcwAAAAJ:LkGwnXOMwfcC"/>
    <hyperlink ref="C245" r:id="rId23" tooltip="Click to view PDF File" display="http://www.ijcseonline.org/pdf_paper_view.php?paper_id=2177&amp;44-IJCSE-03866.pdf"/>
    <hyperlink ref="J245" r:id="rId24"/>
    <hyperlink ref="I22" r:id="rId25"/>
    <hyperlink ref="J23" r:id="rId26"/>
    <hyperlink ref="I21" r:id="rId27"/>
    <hyperlink ref="I24" r:id="rId28"/>
    <hyperlink ref="I139" r:id="rId29"/>
    <hyperlink ref="J18" r:id="rId30"/>
    <hyperlink ref="J34" r:id="rId31"/>
    <hyperlink ref="J143" r:id="rId32"/>
    <hyperlink ref="J242" r:id="rId33"/>
    <hyperlink ref="J243" r:id="rId34"/>
    <hyperlink ref="J244" r:id="rId35"/>
    <hyperlink ref="J248" r:id="rId36"/>
    <hyperlink ref="I249" r:id="rId37"/>
    <hyperlink ref="I251" r:id="rId38"/>
    <hyperlink ref="J252" r:id="rId39"/>
    <hyperlink ref="J254" r:id="rId40"/>
    <hyperlink ref="J36" r:id="rId41"/>
    <hyperlink ref="J32" r:id="rId42"/>
    <hyperlink ref="I44" r:id="rId43"/>
    <hyperlink ref="I45" r:id="rId44"/>
    <hyperlink ref="J144" r:id="rId45"/>
    <hyperlink ref="J145" r:id="rId46"/>
    <hyperlink ref="J152" r:id="rId47"/>
    <hyperlink ref="J154" r:id="rId48"/>
    <hyperlink ref="J161" r:id="rId49"/>
    <hyperlink ref="J162" r:id="rId50"/>
    <hyperlink ref="J188" r:id="rId51" display="https://www.ijesc.org/upload/1c215c92d67a2b149dce90b00c55dc2e.Cross-Site Cold-Start Product Recommendation for Social Media and E-Commerce Websites.pdf"/>
    <hyperlink ref="J163" r:id="rId52"/>
    <hyperlink ref="J164" r:id="rId53"/>
    <hyperlink ref="I165" r:id="rId54"/>
    <hyperlink ref="I170" r:id="rId55"/>
    <hyperlink ref="J171" r:id="rId56"/>
    <hyperlink ref="J246" r:id="rId57"/>
    <hyperlink ref="J46" r:id="rId58"/>
    <hyperlink ref="J146" r:id="rId59"/>
    <hyperlink ref="I20" r:id="rId60"/>
    <hyperlink ref="I247" r:id="rId61"/>
    <hyperlink ref="J138" r:id="rId62"/>
    <hyperlink ref="I241" r:id="rId63"/>
    <hyperlink ref="J186" r:id="rId64"/>
    <hyperlink ref="J185" r:id="rId65"/>
    <hyperlink ref="J180" r:id="rId66"/>
    <hyperlink ref="I48" r:id="rId67"/>
    <hyperlink ref="J49" r:id="rId68"/>
    <hyperlink ref="J50" r:id="rId69"/>
    <hyperlink ref="J189" r:id="rId70"/>
    <hyperlink ref="J190" r:id="rId71"/>
    <hyperlink ref="J191" r:id="rId72"/>
    <hyperlink ref="I192" r:id="rId73" display="http://v4i2.ardigitech.in/Robust harmonics mitigation.pdf"/>
    <hyperlink ref="I193" r:id="rId74"/>
    <hyperlink ref="J194" r:id="rId75"/>
    <hyperlink ref="J195" r:id="rId76"/>
    <hyperlink ref="J196" r:id="rId77"/>
    <hyperlink ref="I197" r:id="rId78"/>
    <hyperlink ref="J198" r:id="rId79"/>
    <hyperlink ref="F197" r:id="rId80" display="https://link.springer.com/conference/icatsa"/>
    <hyperlink ref="J199" r:id="rId81"/>
    <hyperlink ref="J200" r:id="rId82"/>
    <hyperlink ref="I54" r:id="rId83"/>
    <hyperlink ref="J51" r:id="rId84"/>
    <hyperlink ref="J53" r:id="rId85"/>
    <hyperlink ref="J55" r:id="rId86"/>
    <hyperlink ref="J56" r:id="rId87"/>
    <hyperlink ref="I57" r:id="rId88"/>
    <hyperlink ref="J64" r:id="rId89"/>
    <hyperlink ref="J63" r:id="rId90"/>
    <hyperlink ref="I202" r:id="rId91"/>
    <hyperlink ref="I204" r:id="rId92"/>
    <hyperlink ref="I205" r:id="rId93"/>
    <hyperlink ref="J203" r:id="rId94"/>
    <hyperlink ref="I206" r:id="rId95"/>
    <hyperlink ref="J201" r:id="rId96"/>
    <hyperlink ref="J208" r:id="rId97"/>
    <hyperlink ref="J209" r:id="rId98"/>
    <hyperlink ref="I210" r:id="rId99"/>
    <hyperlink ref="J215" r:id="rId100"/>
    <hyperlink ref="I216" r:id="rId101"/>
    <hyperlink ref="I97" r:id="rId102"/>
    <hyperlink ref="I102" r:id="rId103"/>
    <hyperlink ref="J217" r:id="rId104"/>
    <hyperlink ref="J218" r:id="rId105"/>
    <hyperlink ref="J222" r:id="rId106"/>
    <hyperlink ref="F104" r:id="rId107" display="http://generalimpactfactor.com/searchissn.php"/>
    <hyperlink ref="I108" r:id="rId108" display="https://www.iupindia.in/1511/Mechanical Engineering/The_Effect_of_Tool_Geometry.html"/>
    <hyperlink ref="J104" r:id="rId109"/>
    <hyperlink ref="J112" r:id="rId110"/>
    <hyperlink ref="J118" r:id="rId111"/>
    <hyperlink ref="I119" r:id="rId112" display="https://www.iupindia.in/1511/Mechanical Engineering/The_Effect_of_Tool_Geometry.html"/>
    <hyperlink ref="F118" r:id="rId113" display="http://generalimpactfactor.com/searchissn.php"/>
    <hyperlink ref="J126" r:id="rId114"/>
    <hyperlink ref="J128" r:id="rId115"/>
    <hyperlink ref="J129" r:id="rId116"/>
    <hyperlink ref="I134" r:id="rId117"/>
    <hyperlink ref="I131" r:id="rId118"/>
    <hyperlink ref="I133" r:id="rId119"/>
    <hyperlink ref="I224" r:id="rId120"/>
    <hyperlink ref="J227" r:id="rId121"/>
    <hyperlink ref="J228" r:id="rId122"/>
    <hyperlink ref="F231" r:id="rId123" display="http://generalimpactfactor.com/searchissn.php"/>
    <hyperlink ref="F233" r:id="rId124" display="http://generalimpactfactor.com/searchissn.php"/>
    <hyperlink ref="J231" r:id="rId125" display="http://ijariie.com/AdminUploadPdf/MECHANICAL_POWER_AMPLIFIER__WORKING_ON_A_CAPSTAN_PRINCIPLE_ijariie2948.pdf"/>
    <hyperlink ref="J233" r:id="rId126" display="http://ijariie.com/AdminUploadPdf/%E2%80%9CDESIGN_A_GUARD_TO_AVOID_THE_TEMPERATURE_LOSS_DURING_MANIPULATION%E2%80%9D_ijariie2524.pdf"/>
    <hyperlink ref="J232" r:id="rId127" display="http://www.educationjournal.org/download/40/1-4-16-532.pdf"/>
    <hyperlink ref="J12" r:id="rId128"/>
    <hyperlink ref="J13" r:id="rId129"/>
    <hyperlink ref="J17" r:id="rId130"/>
    <hyperlink ref="J19" r:id="rId131"/>
    <hyperlink ref="J11" r:id="rId132"/>
    <hyperlink ref="J26" r:id="rId133"/>
    <hyperlink ref="J25" r:id="rId134"/>
    <hyperlink ref="J27" r:id="rId135"/>
    <hyperlink ref="J29" r:id="rId136"/>
    <hyperlink ref="J30" r:id="rId137"/>
    <hyperlink ref="J28" r:id="rId138"/>
    <hyperlink ref="J38" r:id="rId139"/>
    <hyperlink ref="I43" r:id="rId140" display="https://journals.pen2print.org/index.php/ijr/article/view/4274/4107"/>
    <hyperlink ref="I65" r:id="rId141"/>
    <hyperlink ref="I66" r:id="rId142"/>
    <hyperlink ref="I67" r:id="rId143"/>
    <hyperlink ref="I68" r:id="rId144"/>
    <hyperlink ref="I70" r:id="rId145"/>
    <hyperlink ref="I72" r:id="rId146"/>
    <hyperlink ref="I74" r:id="rId147"/>
    <hyperlink ref="I76" r:id="rId148"/>
    <hyperlink ref="I78" r:id="rId149"/>
    <hyperlink ref="I80" r:id="rId150"/>
    <hyperlink ref="I81" r:id="rId151"/>
    <hyperlink ref="I82" r:id="rId152"/>
    <hyperlink ref="I83" r:id="rId153"/>
    <hyperlink ref="I84" r:id="rId154"/>
    <hyperlink ref="J87" r:id="rId155"/>
    <hyperlink ref="I88" r:id="rId156"/>
    <hyperlink ref="J90" r:id="rId157"/>
    <hyperlink ref="I92" r:id="rId158"/>
    <hyperlink ref="J94" r:id="rId159"/>
    <hyperlink ref="I95" r:id="rId160"/>
    <hyperlink ref="J95" r:id="rId161" display="http://www.warse.org/IJMA/static/pdf/file/ijma06522016.pdf"/>
    <hyperlink ref="J96" r:id="rId162" display="http://www.warse.org/IJMA/static/pdf/file/ijma06522016.pdf"/>
    <hyperlink ref="I98" r:id="rId163"/>
    <hyperlink ref="J155" r:id="rId164"/>
    <hyperlink ref="J156" r:id="rId165"/>
    <hyperlink ref="J159" r:id="rId166"/>
    <hyperlink ref="J166" r:id="rId167"/>
    <hyperlink ref="I212" r:id="rId168"/>
    <hyperlink ref="I213" r:id="rId169"/>
    <hyperlink ref="I214" r:id="rId170"/>
    <hyperlink ref="I229" r:id="rId171"/>
    <hyperlink ref="I230" r:id="rId172"/>
    <hyperlink ref="J234" r:id="rId173"/>
    <hyperlink ref="J184" r:id="rId174"/>
    <hyperlink ref="J187" r:id="rId175"/>
    <hyperlink ref="I253" r:id="rId176"/>
    <hyperlink ref="I255" r:id="rId177"/>
    <hyperlink ref="I256" r:id="rId178"/>
    <hyperlink ref="I40" r:id="rId179"/>
    <hyperlink ref="J42" r:id="rId180"/>
    <hyperlink ref="J37" r:id="rId181"/>
    <hyperlink ref="J35" r:id="rId182"/>
    <hyperlink ref="J33" r:id="rId183"/>
    <hyperlink ref="J31" r:id="rId184"/>
    <hyperlink ref="I39" r:id="rId185"/>
    <hyperlink ref="J41" r:id="rId186"/>
    <hyperlink ref="J52" r:id="rId187"/>
    <hyperlink ref="I58" r:id="rId188"/>
    <hyperlink ref="J59" r:id="rId189"/>
    <hyperlink ref="J60" r:id="rId190"/>
    <hyperlink ref="J61" r:id="rId191"/>
    <hyperlink ref="I69" r:id="rId192"/>
    <hyperlink ref="I71" r:id="rId193"/>
    <hyperlink ref="I73" r:id="rId194"/>
    <hyperlink ref="I75" r:id="rId195"/>
    <hyperlink ref="I77" r:id="rId196"/>
    <hyperlink ref="I79" r:id="rId197"/>
    <hyperlink ref="I85" r:id="rId198"/>
    <hyperlink ref="J86" r:id="rId199"/>
    <hyperlink ref="J89" r:id="rId200"/>
    <hyperlink ref="I91" r:id="rId201"/>
    <hyperlink ref="J93" r:id="rId202"/>
    <hyperlink ref="I99" r:id="rId203"/>
    <hyperlink ref="I100" r:id="rId204"/>
    <hyperlink ref="I101" r:id="rId205"/>
    <hyperlink ref="F103" r:id="rId206" display="http://generalimpactfactor.com/searchissn.php"/>
    <hyperlink ref="J103" r:id="rId207"/>
    <hyperlink ref="I105" r:id="rId208" display="https://www.iupindia.in/1511/Mechanical Engineering/The_Effect_of_Tool_Geometry.html"/>
    <hyperlink ref="I106" r:id="rId209" display="https://www.iupindia.in/1511/Mechanical Engineering/The_Effect_of_Tool_Geometry.html"/>
    <hyperlink ref="I107" r:id="rId210" display="https://www.iupindia.in/1511/Mechanical Engineering/The_Effect_of_Tool_Geometry.html"/>
    <hyperlink ref="J109" r:id="rId211"/>
    <hyperlink ref="J110" r:id="rId212"/>
    <hyperlink ref="I115" r:id="rId213"/>
    <hyperlink ref="I116" r:id="rId214"/>
    <hyperlink ref="J117" r:id="rId215"/>
    <hyperlink ref="F117" r:id="rId216" display="http://generalimpactfactor.com/searchissn.php"/>
    <hyperlink ref="I121" r:id="rId217" display="https://www.iupindia.in/1511/Mechanical Engineering/The_Effect_of_Tool_Geometry.html"/>
    <hyperlink ref="I122" r:id="rId218" display="https://www.iupindia.in/1511/Mechanical Engineering/The_Effect_of_Tool_Geometry.html"/>
    <hyperlink ref="I120" r:id="rId219" display="https://www.iupindia.in/1511/Mechanical Engineering/The_Effect_of_Tool_Geometry.html"/>
    <hyperlink ref="J111" r:id="rId220"/>
    <hyperlink ref="I113" r:id="rId221"/>
    <hyperlink ref="I114" r:id="rId222"/>
    <hyperlink ref="J123" r:id="rId223"/>
    <hyperlink ref="J124" r:id="rId224"/>
    <hyperlink ref="J125" r:id="rId225"/>
    <hyperlink ref="I127" r:id="rId226"/>
    <hyperlink ref="I130" r:id="rId227"/>
    <hyperlink ref="I132" r:id="rId228"/>
    <hyperlink ref="J160" r:id="rId229"/>
    <hyperlink ref="J158" r:id="rId230"/>
    <hyperlink ref="J207" r:id="rId231"/>
    <hyperlink ref="I211" r:id="rId232"/>
    <hyperlink ref="J219" r:id="rId233"/>
    <hyperlink ref="J220" r:id="rId234"/>
    <hyperlink ref="J221" r:id="rId235"/>
    <hyperlink ref="I223" r:id="rId236"/>
    <hyperlink ref="J226" r:id="rId237"/>
    <hyperlink ref="J225" r:id="rId238"/>
    <hyperlink ref="I236" r:id="rId239"/>
    <hyperlink ref="J258" r:id="rId240"/>
    <hyperlink ref="J259" r:id="rId241"/>
    <hyperlink ref="J260" r:id="rId242"/>
    <hyperlink ref="J261" r:id="rId243"/>
    <hyperlink ref="J262" r:id="rId244"/>
    <hyperlink ref="J266" r:id="rId245"/>
    <hyperlink ref="J267" r:id="rId246"/>
    <hyperlink ref="J264" r:id="rId247"/>
    <hyperlink ref="J265" r:id="rId248"/>
    <hyperlink ref="J268" r:id="rId249"/>
    <hyperlink ref="J263" r:id="rId250"/>
    <hyperlink ref="I280" r:id="rId251"/>
    <hyperlink ref="J281" r:id="rId252"/>
    <hyperlink ref="I283" r:id="rId253"/>
    <hyperlink ref="I284" r:id="rId254"/>
    <hyperlink ref="J285" r:id="rId255"/>
    <hyperlink ref="I288" r:id="rId256"/>
    <hyperlink ref="I269" r:id="rId257"/>
    <hyperlink ref="I270" r:id="rId258"/>
    <hyperlink ref="I271" r:id="rId259"/>
    <hyperlink ref="I274" r:id="rId260"/>
    <hyperlink ref="I276" r:id="rId261"/>
    <hyperlink ref="I277" r:id="rId262"/>
    <hyperlink ref="I278" r:id="rId263"/>
    <hyperlink ref="I279" r:id="rId264"/>
    <hyperlink ref="I282" r:id="rId265"/>
    <hyperlink ref="I287" r:id="rId266"/>
    <hyperlink ref="I286" r:id="rId267"/>
    <hyperlink ref="J257" r:id="rId268"/>
    <hyperlink ref="J291" r:id="rId269"/>
    <hyperlink ref="J289" r:id="rId270"/>
    <hyperlink ref="C294" r:id="rId271" display="javascript:void(0)"/>
    <hyperlink ref="I294" r:id="rId272"/>
    <hyperlink ref="I296" r:id="rId273"/>
    <hyperlink ref="I295" r:id="rId274"/>
    <hyperlink ref="I292" r:id="rId275"/>
    <hyperlink ref="I289" r:id="rId276"/>
    <hyperlink ref="I290" r:id="rId277"/>
    <hyperlink ref="I291" r:id="rId278"/>
    <hyperlink ref="I293" r:id="rId279"/>
    <hyperlink ref="J297" r:id="rId280"/>
    <hyperlink ref="J299" r:id="rId281"/>
    <hyperlink ref="J300" r:id="rId282"/>
    <hyperlink ref="J301" r:id="rId283"/>
    <hyperlink ref="J302" r:id="rId284"/>
    <hyperlink ref="I303" r:id="rId285"/>
    <hyperlink ref="I304" r:id="rId286"/>
    <hyperlink ref="I306" r:id="rId287"/>
    <hyperlink ref="I314" r:id="rId288"/>
    <hyperlink ref="I313" r:id="rId289"/>
    <hyperlink ref="I312" r:id="rId290"/>
    <hyperlink ref="I311" r:id="rId291"/>
    <hyperlink ref="I310" r:id="rId292"/>
    <hyperlink ref="I309" r:id="rId293"/>
    <hyperlink ref="I307" r:id="rId294"/>
    <hyperlink ref="I308" r:id="rId295"/>
    <hyperlink ref="I315" r:id="rId296" location=":~:text=The%20proposed%20system%20uses%20the,and%20quick%20convergence%20of%20network."/>
    <hyperlink ref="I316" r:id="rId297"/>
    <hyperlink ref="I317" r:id="rId298"/>
    <hyperlink ref="I318" r:id="rId299"/>
    <hyperlink ref="I319" r:id="rId300"/>
    <hyperlink ref="I320" r:id="rId301"/>
    <hyperlink ref="I321" r:id="rId302"/>
    <hyperlink ref="I322" r:id="rId303"/>
    <hyperlink ref="I324" r:id="rId304"/>
    <hyperlink ref="J327" r:id="rId305" display="http://ijamtes.org/gallery/168. sep ijmte - cw.pdf"/>
    <hyperlink ref="J329" r:id="rId306"/>
    <hyperlink ref="I331" r:id="rId307"/>
    <hyperlink ref="I332" r:id="rId308" display="https://dx.doi.org/10.2139/ssrn.3326530"/>
    <hyperlink ref="I333" r:id="rId309" display="http://www.ijrat.org/"/>
    <hyperlink ref="I323" r:id="rId310"/>
    <hyperlink ref="J326" r:id="rId311" display="http://ijamtes.org/gallery/168. sep ijmte - cw.pdf"/>
    <hyperlink ref="J325" r:id="rId312" display="http://ijamtes.org/gallery/168. sep ijmte - cw.pdf"/>
    <hyperlink ref="J328" r:id="rId313"/>
    <hyperlink ref="I330" r:id="rId314"/>
    <hyperlink ref="I335" r:id="rId315"/>
    <hyperlink ref="I336" r:id="rId316"/>
    <hyperlink ref="J337" r:id="rId317"/>
    <hyperlink ref="F341" r:id="rId318" display="http://generalimpactfactor.com/searchissn.php"/>
    <hyperlink ref="J339" r:id="rId319"/>
    <hyperlink ref="J341" r:id="rId320"/>
    <hyperlink ref="I343" r:id="rId321"/>
    <hyperlink ref="J338" r:id="rId322"/>
    <hyperlink ref="I334" r:id="rId323"/>
    <hyperlink ref="J342" r:id="rId324"/>
    <hyperlink ref="J340" r:id="rId325"/>
    <hyperlink ref="I344" r:id="rId326"/>
    <hyperlink ref="J345" r:id="rId327"/>
    <hyperlink ref="I346" r:id="rId328"/>
    <hyperlink ref="F346" r:id="rId329" display="https://www.researchgate.net/journal/2228-6160_Iranian_Journal_of_Science_and_Technology-Transactions_of_Civil_Engineering"/>
    <hyperlink ref="I347" r:id="rId330"/>
    <hyperlink ref="J351" r:id="rId331"/>
    <hyperlink ref="J348" r:id="rId332"/>
    <hyperlink ref="J349" r:id="rId333"/>
    <hyperlink ref="J350" r:id="rId334"/>
    <hyperlink ref="J352" r:id="rId335"/>
    <hyperlink ref="J353" r:id="rId336"/>
    <hyperlink ref="J355" r:id="rId337"/>
    <hyperlink ref="J354" r:id="rId338"/>
    <hyperlink ref="J357" r:id="rId339"/>
    <hyperlink ref="I356" r:id="rId340"/>
    <hyperlink ref="J358" r:id="rId341" display="http://www.jetir.org/papers/JETIR1906B37.pdf"/>
    <hyperlink ref="J360" r:id="rId342"/>
    <hyperlink ref="J362" r:id="rId343"/>
    <hyperlink ref="J359" r:id="rId344"/>
    <hyperlink ref="J361" r:id="rId345"/>
    <hyperlink ref="J363" r:id="rId346"/>
    <hyperlink ref="J364" r:id="rId347"/>
    <hyperlink ref="J365" r:id="rId348"/>
    <hyperlink ref="J366" r:id="rId349"/>
    <hyperlink ref="J369" r:id="rId350"/>
    <hyperlink ref="J370" r:id="rId351"/>
    <hyperlink ref="J374" r:id="rId352"/>
    <hyperlink ref="J373" r:id="rId353"/>
    <hyperlink ref="J378" r:id="rId354"/>
    <hyperlink ref="J384" r:id="rId355"/>
    <hyperlink ref="J368" r:id="rId356"/>
    <hyperlink ref="J372" r:id="rId357"/>
    <hyperlink ref="J375" r:id="rId358"/>
    <hyperlink ref="J379" r:id="rId359"/>
    <hyperlink ref="J381" r:id="rId360"/>
    <hyperlink ref="J383" r:id="rId361"/>
    <hyperlink ref="J387" r:id="rId362"/>
    <hyperlink ref="J388" r:id="rId363"/>
    <hyperlink ref="J389" r:id="rId364"/>
    <hyperlink ref="I386" r:id="rId365"/>
    <hyperlink ref="J385" r:id="rId366"/>
    <hyperlink ref="J390" r:id="rId367"/>
    <hyperlink ref="J391" r:id="rId368"/>
    <hyperlink ref="J392" r:id="rId369"/>
    <hyperlink ref="J393" r:id="rId370"/>
    <hyperlink ref="J394" r:id="rId371"/>
    <hyperlink ref="J395" r:id="rId372"/>
    <hyperlink ref="J396" r:id="rId373"/>
    <hyperlink ref="I397" r:id="rId374"/>
    <hyperlink ref="J399" r:id="rId375"/>
    <hyperlink ref="I398" r:id="rId376" location=".XwWGdygzbIV" display="https://zenodo.org/record/3778005 - .XwWGdygzbIV"/>
    <hyperlink ref="J400" r:id="rId377"/>
    <hyperlink ref="I401" r:id="rId378"/>
    <hyperlink ref="I402" r:id="rId379"/>
    <hyperlink ref="I403" r:id="rId380"/>
    <hyperlink ref="I404" r:id="rId381"/>
    <hyperlink ref="I405" r:id="rId382"/>
    <hyperlink ref="I406" r:id="rId383"/>
    <hyperlink ref="I407" r:id="rId384"/>
    <hyperlink ref="I408" r:id="rId385"/>
    <hyperlink ref="I414" r:id="rId386"/>
    <hyperlink ref="I413" r:id="rId387"/>
    <hyperlink ref="I412" r:id="rId388"/>
    <hyperlink ref="I410" r:id="rId389"/>
    <hyperlink ref="I418" r:id="rId390"/>
    <hyperlink ref="J417" r:id="rId391"/>
    <hyperlink ref="I416" r:id="rId392"/>
    <hyperlink ref="I415" r:id="rId393"/>
    <hyperlink ref="I419" r:id="rId394"/>
    <hyperlink ref="I420" r:id="rId395"/>
    <hyperlink ref="I421" r:id="rId396"/>
    <hyperlink ref="I422" r:id="rId397"/>
    <hyperlink ref="I423" r:id="rId398"/>
    <hyperlink ref="I424" r:id="rId399"/>
    <hyperlink ref="I425" r:id="rId400" location=".Xw78NG0zbIV"/>
    <hyperlink ref="J426" r:id="rId401"/>
    <hyperlink ref="I428" r:id="rId402" display="https://www.academia.edu/40313434/Review_for_Effects_of_Different_Parameters_on_the_Throat_Thickness_of_the_MIG_Welded_Joints"/>
    <hyperlink ref="I429" r:id="rId403" display="https://www.academia.edu/40313434/Review_for_Effects_of_Different_Parameters_on_the_Throat_Thickness_of_the_MIG_Welded_Joints"/>
    <hyperlink ref="J427" r:id="rId404"/>
    <hyperlink ref="C431" r:id="rId405" display="javascript:void(0)"/>
    <hyperlink ref="I431" display="https://d1wqtxts1xzle7.cloudfront.net/62399005/119_IJRASET26165741-75820200318-73282-7vaz5j.pdf?1584516076=&amp;response-content-disposition=inline%3B+filename%3DInfluence_of_GMAW_Process_Parameters_and.pdf&amp;Expires=1595052570&amp;Signature=SHxZSzINcyfW0vo3ZtdGjQr"/>
    <hyperlink ref="C433" r:id="rId406" display="https://www.eprajournals.com/jpanel/upload/816pm_12.Er. Saurabh Gandhe-3595-1.pdf"/>
    <hyperlink ref="J433" r:id="rId407"/>
    <hyperlink ref="C430" r:id="rId408" display="javascript:void(0)"/>
    <hyperlink ref="I430" display="https://d1wqtxts1xzle7.cloudfront.net/62399005/119_IJRASET26165741-75820200318-73282-7vaz5j.pdf?1584516076=&amp;response-content-disposition=inline%3B+filename%3DInfluence_of_GMAW_Process_Parameters_and.pdf&amp;Expires=1595052570&amp;Signature=SHxZSzINcyfW0vo3ZtdGjQr"/>
    <hyperlink ref="C432" r:id="rId409" display="https://www.eprajournals.com/jpanel/upload/816pm_12.Er. Saurabh Gandhe-3595-1.pdf"/>
    <hyperlink ref="J432" r:id="rId410"/>
    <hyperlink ref="I434" r:id="rId411"/>
    <hyperlink ref="J437" r:id="rId412"/>
    <hyperlink ref="C439" r:id="rId413" display="http://search.proquest.com/openview/300c2e4b0aa4d1a479c0f27acf853299/1?pq-origsite=gscholar&amp;cbl=2030616"/>
    <hyperlink ref="I439" r:id="rId414"/>
    <hyperlink ref="J435" r:id="rId415"/>
    <hyperlink ref="J436" r:id="rId416"/>
    <hyperlink ref="C438" r:id="rId417" display="http://search.proquest.com/openview/300c2e4b0aa4d1a479c0f27acf853299/1?pq-origsite=gscholar&amp;cbl=2030616"/>
    <hyperlink ref="I438" r:id="rId418"/>
    <hyperlink ref="I440" r:id="rId419"/>
    <hyperlink ref="F442" r:id="rId420" display="http://generalimpactfactor.com/searchissn.php"/>
    <hyperlink ref="J441" r:id="rId421"/>
    <hyperlink ref="J442" r:id="rId422"/>
    <hyperlink ref="I443" r:id="rId423"/>
    <hyperlink ref="F444" r:id="rId424" display="http://jetir.org/jetir ugc approval.pdf"/>
    <hyperlink ref="I444" r:id="rId425"/>
    <hyperlink ref="F445" r:id="rId426" display="http://jetir.org/jetir ugc approval.pdf"/>
    <hyperlink ref="I445" r:id="rId427"/>
    <hyperlink ref="I447" r:id="rId428"/>
    <hyperlink ref="I446" r:id="rId429"/>
  </hyperlinks>
  <pageMargins left="0.7" right="0.7" top="0.75" bottom="0.75" header="0.3" footer="0.3"/>
  <pageSetup orientation="portrait" horizontalDpi="90" verticalDpi="90" r:id="rId4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8"/>
  <sheetViews>
    <sheetView tabSelected="1" zoomScale="78" zoomScaleNormal="78" workbookViewId="0">
      <selection activeCell="I7" sqref="I7"/>
    </sheetView>
  </sheetViews>
  <sheetFormatPr defaultColWidth="24.1796875" defaultRowHeight="14.5" x14ac:dyDescent="0.35"/>
  <cols>
    <col min="1" max="1" width="17" customWidth="1"/>
    <col min="2" max="2" width="8.453125" style="28" bestFit="1" customWidth="1"/>
    <col min="7" max="7" width="19.453125" bestFit="1" customWidth="1"/>
    <col min="10" max="10" width="24.1796875" style="1"/>
  </cols>
  <sheetData>
    <row r="1" spans="1:11" s="2" customFormat="1" ht="14.5" customHeight="1" x14ac:dyDescent="0.35">
      <c r="B1" s="25" t="s">
        <v>1417</v>
      </c>
      <c r="C1" s="16" t="s">
        <v>0</v>
      </c>
      <c r="D1" s="17" t="s">
        <v>1</v>
      </c>
      <c r="E1" s="17" t="s">
        <v>2</v>
      </c>
      <c r="F1" s="16" t="s">
        <v>3</v>
      </c>
      <c r="G1" s="16" t="s">
        <v>4</v>
      </c>
      <c r="H1" s="16" t="s">
        <v>6</v>
      </c>
      <c r="I1" s="18" t="s">
        <v>7</v>
      </c>
      <c r="J1" s="19"/>
      <c r="K1" s="20"/>
    </row>
    <row r="2" spans="1:11" ht="43.5" x14ac:dyDescent="0.35">
      <c r="B2" s="26"/>
      <c r="C2" s="21"/>
      <c r="D2" s="22"/>
      <c r="E2" s="22"/>
      <c r="F2" s="21"/>
      <c r="G2" s="21"/>
      <c r="H2" s="21"/>
      <c r="I2" s="3" t="s">
        <v>8</v>
      </c>
      <c r="J2" s="3" t="s">
        <v>9</v>
      </c>
      <c r="K2" s="4" t="s">
        <v>10</v>
      </c>
    </row>
    <row r="3" spans="1:11" ht="56" x14ac:dyDescent="0.35">
      <c r="A3" s="5">
        <v>1</v>
      </c>
      <c r="B3" s="27" t="s">
        <v>1412</v>
      </c>
      <c r="C3" s="5" t="s">
        <v>11</v>
      </c>
      <c r="D3" s="5" t="s">
        <v>12</v>
      </c>
      <c r="E3" s="5" t="s">
        <v>13</v>
      </c>
      <c r="F3" s="6" t="s">
        <v>14</v>
      </c>
      <c r="G3" s="7" t="s">
        <v>183</v>
      </c>
      <c r="H3" s="6" t="s">
        <v>15</v>
      </c>
      <c r="I3" s="9" t="s">
        <v>16</v>
      </c>
      <c r="J3" s="6"/>
      <c r="K3" s="8" t="s">
        <v>1392</v>
      </c>
    </row>
    <row r="4" spans="1:11" ht="42" x14ac:dyDescent="0.35">
      <c r="A4" s="5">
        <v>2</v>
      </c>
      <c r="B4" s="27" t="s">
        <v>1412</v>
      </c>
      <c r="C4" s="5" t="s">
        <v>17</v>
      </c>
      <c r="D4" s="5" t="s">
        <v>18</v>
      </c>
      <c r="E4" s="5" t="s">
        <v>13</v>
      </c>
      <c r="F4" s="6" t="s">
        <v>19</v>
      </c>
      <c r="G4" s="7" t="s">
        <v>183</v>
      </c>
      <c r="H4" s="6" t="s">
        <v>20</v>
      </c>
      <c r="I4" s="10" t="s">
        <v>21</v>
      </c>
      <c r="J4" s="9"/>
      <c r="K4" s="8" t="s">
        <v>1396</v>
      </c>
    </row>
    <row r="5" spans="1:11" ht="70" x14ac:dyDescent="0.35">
      <c r="A5" s="5">
        <v>3</v>
      </c>
      <c r="B5" s="27" t="s">
        <v>1412</v>
      </c>
      <c r="C5" s="5" t="s">
        <v>22</v>
      </c>
      <c r="D5" s="5" t="s">
        <v>23</v>
      </c>
      <c r="E5" s="5" t="s">
        <v>13</v>
      </c>
      <c r="F5" s="6" t="s">
        <v>24</v>
      </c>
      <c r="G5" s="7" t="s">
        <v>183</v>
      </c>
      <c r="H5" s="6" t="s">
        <v>1190</v>
      </c>
      <c r="I5" s="10" t="s">
        <v>25</v>
      </c>
      <c r="J5" s="9"/>
      <c r="K5" s="8" t="s">
        <v>1392</v>
      </c>
    </row>
    <row r="6" spans="1:11" ht="42" x14ac:dyDescent="0.35">
      <c r="A6" s="5">
        <v>4</v>
      </c>
      <c r="B6" s="27" t="s">
        <v>1412</v>
      </c>
      <c r="C6" s="5" t="s">
        <v>26</v>
      </c>
      <c r="D6" s="5" t="s">
        <v>27</v>
      </c>
      <c r="E6" s="5" t="s">
        <v>13</v>
      </c>
      <c r="F6" s="6" t="s">
        <v>28</v>
      </c>
      <c r="G6" s="7" t="s">
        <v>183</v>
      </c>
      <c r="H6" s="6" t="s">
        <v>29</v>
      </c>
      <c r="I6" s="10" t="s">
        <v>30</v>
      </c>
      <c r="J6" s="9"/>
      <c r="K6" s="8" t="s">
        <v>1392</v>
      </c>
    </row>
    <row r="7" spans="1:11" ht="56" x14ac:dyDescent="0.35">
      <c r="A7" s="5">
        <v>5</v>
      </c>
      <c r="B7" s="27" t="s">
        <v>1412</v>
      </c>
      <c r="C7" s="5" t="s">
        <v>31</v>
      </c>
      <c r="D7" s="5" t="s">
        <v>32</v>
      </c>
      <c r="E7" s="5" t="s">
        <v>13</v>
      </c>
      <c r="F7" s="6" t="s">
        <v>33</v>
      </c>
      <c r="G7" s="7" t="s">
        <v>183</v>
      </c>
      <c r="H7" s="6" t="s">
        <v>34</v>
      </c>
      <c r="I7" s="6" t="s">
        <v>35</v>
      </c>
      <c r="J7" s="9"/>
      <c r="K7" s="8" t="s">
        <v>1392</v>
      </c>
    </row>
    <row r="8" spans="1:11" ht="126.5" x14ac:dyDescent="0.35">
      <c r="A8" s="5">
        <v>6</v>
      </c>
      <c r="B8" s="27" t="s">
        <v>1412</v>
      </c>
      <c r="C8" s="5" t="s">
        <v>36</v>
      </c>
      <c r="D8" s="5" t="s">
        <v>37</v>
      </c>
      <c r="E8" s="5" t="s">
        <v>13</v>
      </c>
      <c r="F8" s="6" t="s">
        <v>38</v>
      </c>
      <c r="G8" s="7" t="s">
        <v>183</v>
      </c>
      <c r="H8" s="6" t="s">
        <v>39</v>
      </c>
      <c r="I8" s="6"/>
      <c r="J8" s="9" t="s">
        <v>40</v>
      </c>
      <c r="K8" s="8" t="s">
        <v>1396</v>
      </c>
    </row>
    <row r="9" spans="1:11" ht="56" x14ac:dyDescent="0.35">
      <c r="A9" s="5">
        <v>7</v>
      </c>
      <c r="B9" s="27" t="s">
        <v>1412</v>
      </c>
      <c r="C9" s="5" t="s">
        <v>41</v>
      </c>
      <c r="D9" s="5" t="s">
        <v>12</v>
      </c>
      <c r="E9" s="5" t="s">
        <v>13</v>
      </c>
      <c r="F9" s="6" t="s">
        <v>42</v>
      </c>
      <c r="G9" s="7" t="s">
        <v>183</v>
      </c>
      <c r="H9" s="6" t="s">
        <v>43</v>
      </c>
      <c r="I9" s="9"/>
      <c r="J9" s="6" t="s">
        <v>44</v>
      </c>
      <c r="K9" s="8" t="s">
        <v>1396</v>
      </c>
    </row>
    <row r="10" spans="1:11" ht="42.5" x14ac:dyDescent="0.35">
      <c r="A10" s="5">
        <v>8</v>
      </c>
      <c r="B10" s="27" t="s">
        <v>1412</v>
      </c>
      <c r="C10" s="5" t="s">
        <v>45</v>
      </c>
      <c r="D10" s="5" t="s">
        <v>12</v>
      </c>
      <c r="E10" s="5" t="s">
        <v>13</v>
      </c>
      <c r="F10" s="6" t="s">
        <v>46</v>
      </c>
      <c r="G10" s="7" t="s">
        <v>183</v>
      </c>
      <c r="H10" s="6" t="s">
        <v>47</v>
      </c>
      <c r="I10" s="10"/>
      <c r="J10" s="9" t="s">
        <v>1191</v>
      </c>
      <c r="K10" s="8" t="s">
        <v>1396</v>
      </c>
    </row>
    <row r="11" spans="1:11" ht="56.5" x14ac:dyDescent="0.35">
      <c r="A11" s="5">
        <v>9</v>
      </c>
      <c r="B11" s="27" t="s">
        <v>1412</v>
      </c>
      <c r="C11" s="5" t="s">
        <v>48</v>
      </c>
      <c r="D11" s="5" t="s">
        <v>1192</v>
      </c>
      <c r="E11" s="5" t="s">
        <v>13</v>
      </c>
      <c r="F11" s="6" t="s">
        <v>49</v>
      </c>
      <c r="G11" s="7" t="s">
        <v>183</v>
      </c>
      <c r="H11" s="6" t="s">
        <v>50</v>
      </c>
      <c r="I11" s="10"/>
      <c r="J11" s="9" t="s">
        <v>51</v>
      </c>
      <c r="K11" s="8" t="s">
        <v>1396</v>
      </c>
    </row>
    <row r="12" spans="1:11" ht="56.5" x14ac:dyDescent="0.35">
      <c r="A12" s="5">
        <v>10</v>
      </c>
      <c r="B12" s="27" t="s">
        <v>1412</v>
      </c>
      <c r="C12" s="5" t="s">
        <v>48</v>
      </c>
      <c r="D12" s="5" t="s">
        <v>1193</v>
      </c>
      <c r="E12" s="5" t="s">
        <v>13</v>
      </c>
      <c r="F12" s="6" t="s">
        <v>49</v>
      </c>
      <c r="G12" s="7" t="s">
        <v>183</v>
      </c>
      <c r="H12" s="6" t="s">
        <v>50</v>
      </c>
      <c r="I12" s="10"/>
      <c r="J12" s="9" t="s">
        <v>51</v>
      </c>
      <c r="K12" s="8" t="s">
        <v>1396</v>
      </c>
    </row>
    <row r="13" spans="1:11" ht="56.5" x14ac:dyDescent="0.35">
      <c r="A13" s="5">
        <v>11</v>
      </c>
      <c r="B13" s="27" t="s">
        <v>1412</v>
      </c>
      <c r="C13" s="5" t="s">
        <v>48</v>
      </c>
      <c r="D13" s="5" t="s">
        <v>1194</v>
      </c>
      <c r="E13" s="5" t="s">
        <v>13</v>
      </c>
      <c r="F13" s="6" t="s">
        <v>49</v>
      </c>
      <c r="G13" s="7" t="s">
        <v>183</v>
      </c>
      <c r="H13" s="6" t="s">
        <v>50</v>
      </c>
      <c r="I13" s="6"/>
      <c r="J13" s="9" t="s">
        <v>51</v>
      </c>
      <c r="K13" s="8" t="s">
        <v>1396</v>
      </c>
    </row>
    <row r="14" spans="1:11" ht="42" x14ac:dyDescent="0.35">
      <c r="A14" s="5">
        <v>12</v>
      </c>
      <c r="B14" s="27" t="s">
        <v>1412</v>
      </c>
      <c r="C14" s="5" t="s">
        <v>52</v>
      </c>
      <c r="D14" s="5" t="s">
        <v>23</v>
      </c>
      <c r="E14" s="5" t="s">
        <v>13</v>
      </c>
      <c r="F14" s="6" t="s">
        <v>53</v>
      </c>
      <c r="G14" s="7" t="s">
        <v>183</v>
      </c>
      <c r="H14" s="6" t="s">
        <v>54</v>
      </c>
      <c r="I14" s="6" t="s">
        <v>55</v>
      </c>
      <c r="J14" s="9"/>
      <c r="K14" s="8" t="s">
        <v>1392</v>
      </c>
    </row>
    <row r="15" spans="1:11" ht="70" x14ac:dyDescent="0.35">
      <c r="A15" s="5">
        <v>13</v>
      </c>
      <c r="B15" s="27" t="s">
        <v>1412</v>
      </c>
      <c r="C15" s="5" t="s">
        <v>56</v>
      </c>
      <c r="D15" s="5" t="s">
        <v>12</v>
      </c>
      <c r="E15" s="5" t="s">
        <v>13</v>
      </c>
      <c r="F15" s="6" t="s">
        <v>57</v>
      </c>
      <c r="G15" s="7" t="s">
        <v>183</v>
      </c>
      <c r="H15" s="6" t="s">
        <v>58</v>
      </c>
      <c r="I15" s="9" t="s">
        <v>59</v>
      </c>
      <c r="J15" s="6"/>
      <c r="K15" s="8" t="s">
        <v>1392</v>
      </c>
    </row>
    <row r="16" spans="1:11" ht="56.5" x14ac:dyDescent="0.35">
      <c r="A16" s="5">
        <v>14</v>
      </c>
      <c r="B16" s="27" t="s">
        <v>1413</v>
      </c>
      <c r="C16" s="5" t="s">
        <v>60</v>
      </c>
      <c r="D16" s="5" t="s">
        <v>61</v>
      </c>
      <c r="E16" s="5" t="s">
        <v>62</v>
      </c>
      <c r="F16" s="6" t="s">
        <v>63</v>
      </c>
      <c r="G16" s="7" t="s">
        <v>183</v>
      </c>
      <c r="H16" s="6" t="s">
        <v>64</v>
      </c>
      <c r="I16" s="10"/>
      <c r="J16" s="9" t="s">
        <v>65</v>
      </c>
      <c r="K16" s="11" t="s">
        <v>1386</v>
      </c>
    </row>
    <row r="17" spans="1:11" ht="42.5" x14ac:dyDescent="0.35">
      <c r="A17" s="5">
        <v>15</v>
      </c>
      <c r="B17" s="27" t="s">
        <v>1413</v>
      </c>
      <c r="C17" s="5" t="s">
        <v>66</v>
      </c>
      <c r="D17" s="5" t="s">
        <v>67</v>
      </c>
      <c r="E17" s="5" t="s">
        <v>62</v>
      </c>
      <c r="F17" s="6" t="s">
        <v>68</v>
      </c>
      <c r="G17" s="7" t="s">
        <v>183</v>
      </c>
      <c r="H17" s="6" t="s">
        <v>69</v>
      </c>
      <c r="I17" s="10"/>
      <c r="J17" s="9" t="s">
        <v>70</v>
      </c>
      <c r="K17" s="11" t="s">
        <v>1387</v>
      </c>
    </row>
    <row r="18" spans="1:11" ht="56" x14ac:dyDescent="0.35">
      <c r="A18" s="5">
        <v>16</v>
      </c>
      <c r="B18" s="27" t="s">
        <v>1413</v>
      </c>
      <c r="C18" s="5" t="s">
        <v>71</v>
      </c>
      <c r="D18" s="5" t="s">
        <v>72</v>
      </c>
      <c r="E18" s="5" t="s">
        <v>62</v>
      </c>
      <c r="F18" s="6" t="s">
        <v>73</v>
      </c>
      <c r="G18" s="7" t="s">
        <v>183</v>
      </c>
      <c r="H18" s="6" t="s">
        <v>74</v>
      </c>
      <c r="I18" s="10"/>
      <c r="J18" s="9" t="s">
        <v>75</v>
      </c>
      <c r="K18" s="11" t="s">
        <v>1386</v>
      </c>
    </row>
    <row r="19" spans="1:11" ht="56" x14ac:dyDescent="0.35">
      <c r="A19" s="5">
        <v>17</v>
      </c>
      <c r="B19" s="27" t="s">
        <v>1413</v>
      </c>
      <c r="C19" s="5" t="s">
        <v>76</v>
      </c>
      <c r="D19" s="5" t="s">
        <v>77</v>
      </c>
      <c r="E19" s="5" t="s">
        <v>62</v>
      </c>
      <c r="F19" s="6" t="s">
        <v>78</v>
      </c>
      <c r="G19" s="7" t="s">
        <v>183</v>
      </c>
      <c r="H19" s="6" t="s">
        <v>79</v>
      </c>
      <c r="I19" s="6" t="s">
        <v>80</v>
      </c>
      <c r="J19" s="9"/>
      <c r="K19" s="11" t="s">
        <v>1388</v>
      </c>
    </row>
    <row r="20" spans="1:11" ht="42" x14ac:dyDescent="0.35">
      <c r="A20" s="5">
        <v>18</v>
      </c>
      <c r="B20" s="27" t="s">
        <v>1413</v>
      </c>
      <c r="C20" s="5" t="s">
        <v>81</v>
      </c>
      <c r="D20" s="5" t="s">
        <v>82</v>
      </c>
      <c r="E20" s="5" t="s">
        <v>62</v>
      </c>
      <c r="F20" s="6" t="s">
        <v>83</v>
      </c>
      <c r="G20" s="7" t="s">
        <v>183</v>
      </c>
      <c r="H20" s="6" t="s">
        <v>84</v>
      </c>
      <c r="I20" s="6" t="s">
        <v>85</v>
      </c>
      <c r="J20" s="9"/>
      <c r="K20" s="11" t="s">
        <v>1386</v>
      </c>
    </row>
    <row r="21" spans="1:11" ht="56.5" x14ac:dyDescent="0.35">
      <c r="A21" s="5">
        <v>19</v>
      </c>
      <c r="B21" s="27" t="s">
        <v>1413</v>
      </c>
      <c r="C21" s="5" t="s">
        <v>86</v>
      </c>
      <c r="D21" s="5" t="s">
        <v>87</v>
      </c>
      <c r="E21" s="5" t="s">
        <v>62</v>
      </c>
      <c r="F21" s="6" t="s">
        <v>88</v>
      </c>
      <c r="G21" s="7" t="s">
        <v>183</v>
      </c>
      <c r="H21" s="6" t="s">
        <v>89</v>
      </c>
      <c r="I21" s="9" t="s">
        <v>90</v>
      </c>
      <c r="J21" s="6"/>
      <c r="K21" s="11" t="s">
        <v>1389</v>
      </c>
    </row>
    <row r="22" spans="1:11" ht="70" x14ac:dyDescent="0.35">
      <c r="A22" s="5">
        <v>20</v>
      </c>
      <c r="B22" s="27" t="s">
        <v>1413</v>
      </c>
      <c r="C22" s="5" t="s">
        <v>91</v>
      </c>
      <c r="D22" s="5" t="s">
        <v>92</v>
      </c>
      <c r="E22" s="5" t="s">
        <v>62</v>
      </c>
      <c r="F22" s="6" t="s">
        <v>93</v>
      </c>
      <c r="G22" s="7" t="s">
        <v>183</v>
      </c>
      <c r="H22" s="6" t="s">
        <v>94</v>
      </c>
      <c r="I22" s="10"/>
      <c r="J22" s="9" t="s">
        <v>95</v>
      </c>
      <c r="K22" s="11" t="s">
        <v>1386</v>
      </c>
    </row>
    <row r="23" spans="1:11" ht="42" x14ac:dyDescent="0.35">
      <c r="A23" s="5">
        <v>21</v>
      </c>
      <c r="B23" s="27" t="s">
        <v>1413</v>
      </c>
      <c r="C23" s="5" t="s">
        <v>96</v>
      </c>
      <c r="D23" s="5" t="s">
        <v>92</v>
      </c>
      <c r="E23" s="5" t="s">
        <v>62</v>
      </c>
      <c r="F23" s="6" t="s">
        <v>93</v>
      </c>
      <c r="G23" s="7" t="s">
        <v>183</v>
      </c>
      <c r="H23" s="6" t="s">
        <v>94</v>
      </c>
      <c r="I23" s="10" t="s">
        <v>97</v>
      </c>
      <c r="J23" s="9"/>
      <c r="K23" s="11" t="s">
        <v>1386</v>
      </c>
    </row>
    <row r="24" spans="1:11" ht="98.5" x14ac:dyDescent="0.35">
      <c r="A24" s="5">
        <v>22</v>
      </c>
      <c r="B24" s="27" t="s">
        <v>1413</v>
      </c>
      <c r="C24" s="5" t="s">
        <v>98</v>
      </c>
      <c r="D24" s="5" t="s">
        <v>1205</v>
      </c>
      <c r="E24" s="5" t="s">
        <v>62</v>
      </c>
      <c r="F24" s="6" t="s">
        <v>99</v>
      </c>
      <c r="G24" s="7" t="s">
        <v>183</v>
      </c>
      <c r="H24" s="6" t="s">
        <v>100</v>
      </c>
      <c r="I24" s="10"/>
      <c r="J24" s="9" t="s">
        <v>101</v>
      </c>
      <c r="K24" s="11" t="s">
        <v>1386</v>
      </c>
    </row>
    <row r="25" spans="1:11" ht="98.5" x14ac:dyDescent="0.35">
      <c r="A25" s="5">
        <v>23</v>
      </c>
      <c r="B25" s="27" t="s">
        <v>1413</v>
      </c>
      <c r="C25" s="5" t="s">
        <v>98</v>
      </c>
      <c r="D25" s="5" t="s">
        <v>1206</v>
      </c>
      <c r="E25" s="5" t="s">
        <v>62</v>
      </c>
      <c r="F25" s="6" t="s">
        <v>99</v>
      </c>
      <c r="G25" s="7" t="s">
        <v>183</v>
      </c>
      <c r="H25" s="6" t="s">
        <v>100</v>
      </c>
      <c r="I25" s="6"/>
      <c r="J25" s="9" t="s">
        <v>101</v>
      </c>
      <c r="K25" s="11" t="s">
        <v>1386</v>
      </c>
    </row>
    <row r="26" spans="1:11" ht="70" x14ac:dyDescent="0.35">
      <c r="A26" s="5">
        <v>24</v>
      </c>
      <c r="B26" s="27" t="s">
        <v>1413</v>
      </c>
      <c r="C26" s="5" t="s">
        <v>102</v>
      </c>
      <c r="D26" s="5" t="s">
        <v>1205</v>
      </c>
      <c r="E26" s="5" t="s">
        <v>62</v>
      </c>
      <c r="F26" s="6" t="s">
        <v>103</v>
      </c>
      <c r="G26" s="7" t="s">
        <v>183</v>
      </c>
      <c r="H26" s="6" t="s">
        <v>104</v>
      </c>
      <c r="I26" s="6"/>
      <c r="J26" s="9" t="s">
        <v>105</v>
      </c>
      <c r="K26" s="11" t="s">
        <v>1386</v>
      </c>
    </row>
    <row r="27" spans="1:11" ht="70" x14ac:dyDescent="0.35">
      <c r="A27" s="5">
        <v>25</v>
      </c>
      <c r="B27" s="27" t="s">
        <v>1413</v>
      </c>
      <c r="C27" s="5" t="s">
        <v>102</v>
      </c>
      <c r="D27" s="5" t="s">
        <v>1206</v>
      </c>
      <c r="E27" s="5" t="s">
        <v>62</v>
      </c>
      <c r="F27" s="6" t="s">
        <v>103</v>
      </c>
      <c r="G27" s="7" t="s">
        <v>183</v>
      </c>
      <c r="H27" s="6" t="s">
        <v>104</v>
      </c>
      <c r="I27" s="9"/>
      <c r="J27" s="6" t="s">
        <v>105</v>
      </c>
      <c r="K27" s="11" t="s">
        <v>1386</v>
      </c>
    </row>
    <row r="28" spans="1:11" ht="84" x14ac:dyDescent="0.35">
      <c r="A28" s="5">
        <v>26</v>
      </c>
      <c r="B28" s="27" t="s">
        <v>1413</v>
      </c>
      <c r="C28" s="5" t="s">
        <v>106</v>
      </c>
      <c r="D28" s="5" t="s">
        <v>1205</v>
      </c>
      <c r="E28" s="5" t="s">
        <v>62</v>
      </c>
      <c r="F28" s="6" t="s">
        <v>107</v>
      </c>
      <c r="G28" s="7" t="s">
        <v>183</v>
      </c>
      <c r="H28" s="6" t="s">
        <v>108</v>
      </c>
      <c r="I28" s="10"/>
      <c r="J28" s="9" t="s">
        <v>109</v>
      </c>
      <c r="K28" s="11" t="s">
        <v>1386</v>
      </c>
    </row>
    <row r="29" spans="1:11" ht="84" x14ac:dyDescent="0.35">
      <c r="A29" s="5">
        <v>27</v>
      </c>
      <c r="B29" s="27" t="s">
        <v>1413</v>
      </c>
      <c r="C29" s="5" t="s">
        <v>106</v>
      </c>
      <c r="D29" s="5" t="s">
        <v>1206</v>
      </c>
      <c r="E29" s="5" t="s">
        <v>62</v>
      </c>
      <c r="F29" s="6" t="s">
        <v>107</v>
      </c>
      <c r="G29" s="7" t="s">
        <v>183</v>
      </c>
      <c r="H29" s="6" t="s">
        <v>108</v>
      </c>
      <c r="I29" s="10"/>
      <c r="J29" s="9" t="s">
        <v>109</v>
      </c>
      <c r="K29" s="11" t="s">
        <v>1386</v>
      </c>
    </row>
    <row r="30" spans="1:11" ht="84.5" x14ac:dyDescent="0.35">
      <c r="A30" s="5">
        <v>28</v>
      </c>
      <c r="B30" s="27" t="s">
        <v>1413</v>
      </c>
      <c r="C30" s="5" t="s">
        <v>110</v>
      </c>
      <c r="D30" s="5" t="s">
        <v>1207</v>
      </c>
      <c r="E30" s="5" t="s">
        <v>62</v>
      </c>
      <c r="F30" s="6" t="s">
        <v>112</v>
      </c>
      <c r="G30" s="7" t="s">
        <v>183</v>
      </c>
      <c r="H30" s="6" t="s">
        <v>113</v>
      </c>
      <c r="I30" s="10"/>
      <c r="J30" s="9" t="s">
        <v>114</v>
      </c>
      <c r="K30" s="11" t="s">
        <v>1386</v>
      </c>
    </row>
    <row r="31" spans="1:11" ht="84.5" x14ac:dyDescent="0.35">
      <c r="A31" s="5">
        <v>29</v>
      </c>
      <c r="B31" s="27" t="s">
        <v>1413</v>
      </c>
      <c r="C31" s="5" t="s">
        <v>110</v>
      </c>
      <c r="D31" s="5" t="s">
        <v>111</v>
      </c>
      <c r="E31" s="5" t="s">
        <v>62</v>
      </c>
      <c r="F31" s="6" t="s">
        <v>112</v>
      </c>
      <c r="G31" s="7" t="s">
        <v>183</v>
      </c>
      <c r="H31" s="6" t="s">
        <v>113</v>
      </c>
      <c r="I31" s="6"/>
      <c r="J31" s="9" t="s">
        <v>114</v>
      </c>
      <c r="K31" s="11" t="s">
        <v>1386</v>
      </c>
    </row>
    <row r="32" spans="1:11" ht="56" x14ac:dyDescent="0.35">
      <c r="A32" s="5">
        <v>30</v>
      </c>
      <c r="B32" s="27" t="s">
        <v>1413</v>
      </c>
      <c r="C32" s="5" t="s">
        <v>115</v>
      </c>
      <c r="D32" s="5" t="s">
        <v>1207</v>
      </c>
      <c r="E32" s="5" t="s">
        <v>62</v>
      </c>
      <c r="F32" s="6" t="s">
        <v>116</v>
      </c>
      <c r="G32" s="7" t="s">
        <v>183</v>
      </c>
      <c r="H32" s="6" t="s">
        <v>117</v>
      </c>
      <c r="I32" s="6"/>
      <c r="J32" s="9" t="s">
        <v>118</v>
      </c>
      <c r="K32" s="8" t="s">
        <v>1387</v>
      </c>
    </row>
    <row r="33" spans="1:11" ht="56" x14ac:dyDescent="0.35">
      <c r="A33" s="5">
        <v>31</v>
      </c>
      <c r="B33" s="27" t="s">
        <v>1413</v>
      </c>
      <c r="C33" s="5" t="s">
        <v>115</v>
      </c>
      <c r="D33" s="5" t="s">
        <v>111</v>
      </c>
      <c r="E33" s="5" t="s">
        <v>62</v>
      </c>
      <c r="F33" s="6" t="s">
        <v>116</v>
      </c>
      <c r="G33" s="7" t="s">
        <v>183</v>
      </c>
      <c r="H33" s="6" t="s">
        <v>117</v>
      </c>
      <c r="I33" s="9"/>
      <c r="J33" s="6" t="s">
        <v>118</v>
      </c>
      <c r="K33" s="8" t="s">
        <v>1387</v>
      </c>
    </row>
    <row r="34" spans="1:11" ht="70.5" x14ac:dyDescent="0.35">
      <c r="A34" s="5">
        <v>32</v>
      </c>
      <c r="B34" s="27" t="s">
        <v>1413</v>
      </c>
      <c r="C34" s="5" t="s">
        <v>119</v>
      </c>
      <c r="D34" s="5" t="s">
        <v>1207</v>
      </c>
      <c r="E34" s="5" t="s">
        <v>62</v>
      </c>
      <c r="F34" s="6" t="s">
        <v>112</v>
      </c>
      <c r="G34" s="7" t="s">
        <v>183</v>
      </c>
      <c r="H34" s="6" t="s">
        <v>113</v>
      </c>
      <c r="I34" s="10"/>
      <c r="J34" s="9" t="s">
        <v>120</v>
      </c>
      <c r="K34" s="11" t="s">
        <v>1386</v>
      </c>
    </row>
    <row r="35" spans="1:11" ht="70.5" x14ac:dyDescent="0.35">
      <c r="A35" s="5">
        <v>33</v>
      </c>
      <c r="B35" s="27" t="s">
        <v>1413</v>
      </c>
      <c r="C35" s="5" t="s">
        <v>119</v>
      </c>
      <c r="D35" s="5" t="s">
        <v>111</v>
      </c>
      <c r="E35" s="5" t="s">
        <v>62</v>
      </c>
      <c r="F35" s="6" t="s">
        <v>112</v>
      </c>
      <c r="G35" s="7" t="s">
        <v>183</v>
      </c>
      <c r="H35" s="6" t="s">
        <v>113</v>
      </c>
      <c r="I35" s="10"/>
      <c r="J35" s="9" t="s">
        <v>120</v>
      </c>
      <c r="K35" s="11" t="s">
        <v>1386</v>
      </c>
    </row>
    <row r="36" spans="1:11" ht="84.5" x14ac:dyDescent="0.35">
      <c r="A36" s="5">
        <v>34</v>
      </c>
      <c r="B36" s="27" t="s">
        <v>1413</v>
      </c>
      <c r="C36" s="5" t="s">
        <v>121</v>
      </c>
      <c r="D36" s="5" t="s">
        <v>1209</v>
      </c>
      <c r="E36" s="5" t="s">
        <v>62</v>
      </c>
      <c r="F36" s="6" t="s">
        <v>112</v>
      </c>
      <c r="G36" s="7" t="s">
        <v>183</v>
      </c>
      <c r="H36" s="6" t="s">
        <v>113</v>
      </c>
      <c r="I36" s="10"/>
      <c r="J36" s="9" t="s">
        <v>122</v>
      </c>
      <c r="K36" s="11" t="s">
        <v>1386</v>
      </c>
    </row>
    <row r="37" spans="1:11" ht="84.5" x14ac:dyDescent="0.35">
      <c r="A37" s="5">
        <v>35</v>
      </c>
      <c r="B37" s="27" t="s">
        <v>1413</v>
      </c>
      <c r="C37" s="5" t="s">
        <v>121</v>
      </c>
      <c r="D37" s="5" t="s">
        <v>1208</v>
      </c>
      <c r="E37" s="5" t="s">
        <v>62</v>
      </c>
      <c r="F37" s="6" t="s">
        <v>112</v>
      </c>
      <c r="G37" s="7" t="s">
        <v>183</v>
      </c>
      <c r="H37" s="6" t="s">
        <v>113</v>
      </c>
      <c r="I37" s="6"/>
      <c r="J37" s="9" t="s">
        <v>122</v>
      </c>
      <c r="K37" s="11" t="s">
        <v>1386</v>
      </c>
    </row>
    <row r="38" spans="1:11" ht="70" x14ac:dyDescent="0.35">
      <c r="A38" s="5">
        <v>36</v>
      </c>
      <c r="B38" s="27" t="s">
        <v>1413</v>
      </c>
      <c r="C38" s="5" t="s">
        <v>123</v>
      </c>
      <c r="D38" s="5" t="s">
        <v>1211</v>
      </c>
      <c r="E38" s="5" t="s">
        <v>62</v>
      </c>
      <c r="F38" s="6"/>
      <c r="G38" s="7" t="s">
        <v>183</v>
      </c>
      <c r="H38" s="6" t="s">
        <v>124</v>
      </c>
      <c r="I38" s="6" t="s">
        <v>125</v>
      </c>
      <c r="J38" s="9"/>
      <c r="K38" s="11" t="s">
        <v>1386</v>
      </c>
    </row>
    <row r="39" spans="1:11" ht="70" x14ac:dyDescent="0.35">
      <c r="A39" s="5">
        <v>37</v>
      </c>
      <c r="B39" s="27" t="s">
        <v>1413</v>
      </c>
      <c r="C39" s="5" t="s">
        <v>123</v>
      </c>
      <c r="D39" s="5" t="s">
        <v>1210</v>
      </c>
      <c r="E39" s="5" t="s">
        <v>62</v>
      </c>
      <c r="F39" s="6"/>
      <c r="G39" s="7" t="s">
        <v>183</v>
      </c>
      <c r="H39" s="6" t="s">
        <v>124</v>
      </c>
      <c r="I39" s="9" t="s">
        <v>125</v>
      </c>
      <c r="J39" s="6"/>
      <c r="K39" s="11" t="s">
        <v>1386</v>
      </c>
    </row>
    <row r="40" spans="1:11" ht="70.5" x14ac:dyDescent="0.35">
      <c r="A40" s="5">
        <v>38</v>
      </c>
      <c r="B40" s="27" t="s">
        <v>1413</v>
      </c>
      <c r="C40" s="5" t="s">
        <v>126</v>
      </c>
      <c r="D40" s="5" t="s">
        <v>1213</v>
      </c>
      <c r="E40" s="5" t="s">
        <v>62</v>
      </c>
      <c r="F40" s="6" t="s">
        <v>112</v>
      </c>
      <c r="G40" s="7" t="s">
        <v>183</v>
      </c>
      <c r="H40" s="6" t="s">
        <v>113</v>
      </c>
      <c r="I40" s="10"/>
      <c r="J40" s="9" t="s">
        <v>1195</v>
      </c>
      <c r="K40" s="11" t="s">
        <v>1386</v>
      </c>
    </row>
    <row r="41" spans="1:11" ht="70.5" x14ac:dyDescent="0.35">
      <c r="A41" s="5">
        <v>39</v>
      </c>
      <c r="B41" s="27" t="s">
        <v>1413</v>
      </c>
      <c r="C41" s="5" t="s">
        <v>126</v>
      </c>
      <c r="D41" s="5" t="s">
        <v>1214</v>
      </c>
      <c r="E41" s="5" t="s">
        <v>62</v>
      </c>
      <c r="F41" s="6" t="s">
        <v>112</v>
      </c>
      <c r="G41" s="7" t="s">
        <v>183</v>
      </c>
      <c r="H41" s="6" t="s">
        <v>113</v>
      </c>
      <c r="I41" s="10"/>
      <c r="J41" s="9" t="s">
        <v>1195</v>
      </c>
      <c r="K41" s="11" t="s">
        <v>1386</v>
      </c>
    </row>
    <row r="42" spans="1:11" ht="46.9" customHeight="1" x14ac:dyDescent="0.35">
      <c r="A42" s="5">
        <v>40</v>
      </c>
      <c r="B42" s="27" t="s">
        <v>1413</v>
      </c>
      <c r="C42" s="5" t="s">
        <v>127</v>
      </c>
      <c r="D42" s="5" t="s">
        <v>1212</v>
      </c>
      <c r="E42" s="5" t="s">
        <v>62</v>
      </c>
      <c r="F42" s="6" t="s">
        <v>129</v>
      </c>
      <c r="G42" s="7" t="s">
        <v>183</v>
      </c>
      <c r="H42" s="6" t="s">
        <v>130</v>
      </c>
      <c r="I42" s="10" t="s">
        <v>1196</v>
      </c>
      <c r="J42" s="9"/>
      <c r="K42" s="11" t="s">
        <v>1386</v>
      </c>
    </row>
    <row r="43" spans="1:11" ht="42" x14ac:dyDescent="0.35">
      <c r="A43" s="5">
        <v>41</v>
      </c>
      <c r="B43" s="27" t="s">
        <v>1413</v>
      </c>
      <c r="C43" s="5" t="s">
        <v>127</v>
      </c>
      <c r="D43" s="5" t="s">
        <v>128</v>
      </c>
      <c r="E43" s="5" t="s">
        <v>62</v>
      </c>
      <c r="F43" s="6" t="s">
        <v>129</v>
      </c>
      <c r="G43" s="7" t="s">
        <v>183</v>
      </c>
      <c r="H43" s="6" t="s">
        <v>130</v>
      </c>
      <c r="I43" s="6" t="s">
        <v>131</v>
      </c>
      <c r="J43" s="9"/>
      <c r="K43" s="11" t="s">
        <v>1386</v>
      </c>
    </row>
    <row r="44" spans="1:11" ht="42" x14ac:dyDescent="0.35">
      <c r="A44" s="5">
        <v>42</v>
      </c>
      <c r="B44" s="27" t="s">
        <v>1413</v>
      </c>
      <c r="C44" s="5" t="s">
        <v>132</v>
      </c>
      <c r="D44" s="5" t="s">
        <v>128</v>
      </c>
      <c r="E44" s="5" t="s">
        <v>62</v>
      </c>
      <c r="F44" s="6" t="s">
        <v>129</v>
      </c>
      <c r="G44" s="7" t="s">
        <v>183</v>
      </c>
      <c r="H44" s="6"/>
      <c r="I44" s="6" t="s">
        <v>133</v>
      </c>
      <c r="J44" s="9"/>
      <c r="K44" s="11" t="s">
        <v>1386</v>
      </c>
    </row>
    <row r="45" spans="1:11" ht="84" x14ac:dyDescent="0.35">
      <c r="A45" s="5">
        <v>43</v>
      </c>
      <c r="B45" s="27" t="s">
        <v>1413</v>
      </c>
      <c r="C45" s="5" t="s">
        <v>134</v>
      </c>
      <c r="D45" s="5" t="s">
        <v>135</v>
      </c>
      <c r="E45" s="5" t="s">
        <v>62</v>
      </c>
      <c r="F45" s="6" t="s">
        <v>136</v>
      </c>
      <c r="G45" s="7" t="s">
        <v>183</v>
      </c>
      <c r="H45" s="6" t="s">
        <v>137</v>
      </c>
      <c r="I45" s="9"/>
      <c r="J45" s="6" t="s">
        <v>138</v>
      </c>
      <c r="K45" s="11" t="s">
        <v>1386</v>
      </c>
    </row>
    <row r="46" spans="1:11" ht="56" x14ac:dyDescent="0.35">
      <c r="A46" s="5">
        <v>44</v>
      </c>
      <c r="B46" s="27" t="s">
        <v>1413</v>
      </c>
      <c r="C46" s="5" t="s">
        <v>139</v>
      </c>
      <c r="D46" s="5" t="s">
        <v>135</v>
      </c>
      <c r="E46" s="5" t="s">
        <v>62</v>
      </c>
      <c r="F46" s="6" t="s">
        <v>140</v>
      </c>
      <c r="G46" s="7" t="s">
        <v>183</v>
      </c>
      <c r="H46" s="6" t="s">
        <v>141</v>
      </c>
      <c r="I46" s="10"/>
      <c r="J46" s="9"/>
      <c r="K46" s="11" t="s">
        <v>1386</v>
      </c>
    </row>
    <row r="47" spans="1:11" ht="56" x14ac:dyDescent="0.35">
      <c r="A47" s="5">
        <v>45</v>
      </c>
      <c r="B47" s="27" t="s">
        <v>1414</v>
      </c>
      <c r="C47" s="5" t="s">
        <v>142</v>
      </c>
      <c r="D47" s="5" t="s">
        <v>143</v>
      </c>
      <c r="E47" s="5" t="s">
        <v>144</v>
      </c>
      <c r="F47" s="6" t="s">
        <v>145</v>
      </c>
      <c r="G47" s="7" t="s">
        <v>183</v>
      </c>
      <c r="H47" s="6" t="s">
        <v>146</v>
      </c>
      <c r="I47" s="10" t="s">
        <v>147</v>
      </c>
      <c r="J47" s="9"/>
      <c r="K47" s="8" t="s">
        <v>1396</v>
      </c>
    </row>
    <row r="48" spans="1:11" ht="42" x14ac:dyDescent="0.35">
      <c r="A48" s="5">
        <v>46</v>
      </c>
      <c r="B48" s="27" t="s">
        <v>1414</v>
      </c>
      <c r="C48" s="5" t="s">
        <v>148</v>
      </c>
      <c r="D48" s="5" t="s">
        <v>149</v>
      </c>
      <c r="E48" s="5" t="s">
        <v>144</v>
      </c>
      <c r="F48" s="6" t="s">
        <v>150</v>
      </c>
      <c r="G48" s="7" t="s">
        <v>183</v>
      </c>
      <c r="H48" s="6" t="s">
        <v>151</v>
      </c>
      <c r="I48" s="10"/>
      <c r="J48" s="9" t="s">
        <v>152</v>
      </c>
      <c r="K48" s="8" t="s">
        <v>1396</v>
      </c>
    </row>
    <row r="49" spans="1:11" ht="42.5" x14ac:dyDescent="0.35">
      <c r="A49" s="5">
        <v>47</v>
      </c>
      <c r="B49" s="27" t="s">
        <v>1414</v>
      </c>
      <c r="C49" s="5" t="s">
        <v>153</v>
      </c>
      <c r="D49" s="5" t="s">
        <v>149</v>
      </c>
      <c r="E49" s="5" t="s">
        <v>144</v>
      </c>
      <c r="F49" s="6" t="s">
        <v>154</v>
      </c>
      <c r="G49" s="7" t="s">
        <v>183</v>
      </c>
      <c r="H49" s="6" t="s">
        <v>155</v>
      </c>
      <c r="I49" s="6"/>
      <c r="J49" s="9" t="s">
        <v>156</v>
      </c>
      <c r="K49" s="8" t="s">
        <v>1396</v>
      </c>
    </row>
    <row r="50" spans="1:11" ht="70" x14ac:dyDescent="0.35">
      <c r="A50" s="5">
        <v>48</v>
      </c>
      <c r="B50" s="27" t="s">
        <v>1406</v>
      </c>
      <c r="C50" s="5" t="s">
        <v>157</v>
      </c>
      <c r="D50" s="5" t="s">
        <v>158</v>
      </c>
      <c r="E50" s="5" t="s">
        <v>159</v>
      </c>
      <c r="F50" s="6" t="s">
        <v>160</v>
      </c>
      <c r="G50" s="7" t="s">
        <v>183</v>
      </c>
      <c r="H50" s="6" t="s">
        <v>161</v>
      </c>
      <c r="I50" s="6"/>
      <c r="J50" s="9" t="s">
        <v>162</v>
      </c>
      <c r="K50" s="8" t="s">
        <v>1396</v>
      </c>
    </row>
    <row r="51" spans="1:11" ht="70" x14ac:dyDescent="0.35">
      <c r="A51" s="5">
        <v>49</v>
      </c>
      <c r="B51" s="27" t="s">
        <v>1406</v>
      </c>
      <c r="C51" s="5" t="s">
        <v>163</v>
      </c>
      <c r="D51" s="5" t="s">
        <v>1215</v>
      </c>
      <c r="E51" s="5" t="s">
        <v>159</v>
      </c>
      <c r="F51" s="6" t="s">
        <v>164</v>
      </c>
      <c r="G51" s="7" t="s">
        <v>183</v>
      </c>
      <c r="H51" s="6" t="s">
        <v>165</v>
      </c>
      <c r="I51" s="9"/>
      <c r="J51" s="6" t="s">
        <v>166</v>
      </c>
      <c r="K51" s="8" t="s">
        <v>1396</v>
      </c>
    </row>
    <row r="52" spans="1:11" ht="70.5" x14ac:dyDescent="0.35">
      <c r="A52" s="5">
        <v>50</v>
      </c>
      <c r="B52" s="27" t="s">
        <v>1406</v>
      </c>
      <c r="C52" s="5" t="s">
        <v>163</v>
      </c>
      <c r="D52" s="5" t="s">
        <v>158</v>
      </c>
      <c r="E52" s="5" t="s">
        <v>159</v>
      </c>
      <c r="F52" s="6" t="s">
        <v>164</v>
      </c>
      <c r="G52" s="7" t="s">
        <v>183</v>
      </c>
      <c r="H52" s="6" t="s">
        <v>165</v>
      </c>
      <c r="I52" s="10"/>
      <c r="J52" s="9" t="s">
        <v>166</v>
      </c>
      <c r="K52" s="8" t="s">
        <v>1396</v>
      </c>
    </row>
    <row r="53" spans="1:11" ht="70" x14ac:dyDescent="0.35">
      <c r="A53" s="5">
        <v>51</v>
      </c>
      <c r="B53" s="27" t="s">
        <v>1406</v>
      </c>
      <c r="C53" s="5" t="s">
        <v>167</v>
      </c>
      <c r="D53" s="5" t="s">
        <v>168</v>
      </c>
      <c r="E53" s="5" t="s">
        <v>159</v>
      </c>
      <c r="F53" s="6" t="s">
        <v>169</v>
      </c>
      <c r="G53" s="7" t="s">
        <v>183</v>
      </c>
      <c r="H53" s="6" t="s">
        <v>170</v>
      </c>
      <c r="I53" s="10" t="s">
        <v>171</v>
      </c>
      <c r="J53" s="9"/>
      <c r="K53" s="8" t="s">
        <v>1396</v>
      </c>
    </row>
    <row r="54" spans="1:11" ht="98" x14ac:dyDescent="0.35">
      <c r="A54" s="5">
        <v>52</v>
      </c>
      <c r="B54" s="27" t="s">
        <v>1406</v>
      </c>
      <c r="C54" s="5" t="s">
        <v>172</v>
      </c>
      <c r="D54" s="5" t="s">
        <v>173</v>
      </c>
      <c r="E54" s="5" t="s">
        <v>159</v>
      </c>
      <c r="F54" s="6" t="s">
        <v>174</v>
      </c>
      <c r="G54" s="7" t="s">
        <v>183</v>
      </c>
      <c r="H54" s="6" t="s">
        <v>175</v>
      </c>
      <c r="I54" s="10"/>
      <c r="J54" s="9" t="s">
        <v>176</v>
      </c>
      <c r="K54" s="8" t="s">
        <v>1396</v>
      </c>
    </row>
    <row r="55" spans="1:11" ht="70" x14ac:dyDescent="0.35">
      <c r="A55" s="5">
        <v>53</v>
      </c>
      <c r="B55" s="27" t="s">
        <v>1406</v>
      </c>
      <c r="C55" s="5" t="s">
        <v>177</v>
      </c>
      <c r="D55" s="5" t="s">
        <v>173</v>
      </c>
      <c r="E55" s="5" t="s">
        <v>159</v>
      </c>
      <c r="F55" s="6" t="s">
        <v>178</v>
      </c>
      <c r="G55" s="7" t="s">
        <v>183</v>
      </c>
      <c r="H55" s="6" t="s">
        <v>179</v>
      </c>
      <c r="I55" s="6"/>
      <c r="J55" s="9" t="s">
        <v>180</v>
      </c>
      <c r="K55" s="8" t="s">
        <v>1396</v>
      </c>
    </row>
    <row r="56" spans="1:11" ht="98" x14ac:dyDescent="0.35">
      <c r="A56" s="5">
        <v>54</v>
      </c>
      <c r="B56" s="27" t="s">
        <v>1406</v>
      </c>
      <c r="C56" s="5" t="s">
        <v>181</v>
      </c>
      <c r="D56" s="5" t="s">
        <v>173</v>
      </c>
      <c r="E56" s="5" t="s">
        <v>159</v>
      </c>
      <c r="F56" s="6" t="s">
        <v>182</v>
      </c>
      <c r="G56" s="7" t="s">
        <v>183</v>
      </c>
      <c r="H56" s="6" t="s">
        <v>184</v>
      </c>
      <c r="I56" s="6" t="s">
        <v>185</v>
      </c>
      <c r="J56" s="9"/>
      <c r="K56" s="8" t="s">
        <v>1396</v>
      </c>
    </row>
    <row r="57" spans="1:11" ht="42.5" x14ac:dyDescent="0.35">
      <c r="A57" s="5">
        <v>55</v>
      </c>
      <c r="B57" s="27" t="s">
        <v>1406</v>
      </c>
      <c r="C57" s="5" t="s">
        <v>186</v>
      </c>
      <c r="D57" s="5" t="s">
        <v>187</v>
      </c>
      <c r="E57" s="5" t="s">
        <v>159</v>
      </c>
      <c r="F57" s="6" t="s">
        <v>188</v>
      </c>
      <c r="G57" s="7" t="s">
        <v>183</v>
      </c>
      <c r="H57" s="6" t="s">
        <v>170</v>
      </c>
      <c r="I57" s="9" t="s">
        <v>1197</v>
      </c>
      <c r="J57" s="6"/>
      <c r="K57" s="8" t="s">
        <v>1396</v>
      </c>
    </row>
    <row r="58" spans="1:11" ht="84" x14ac:dyDescent="0.35">
      <c r="A58" s="5">
        <v>56</v>
      </c>
      <c r="B58" s="27" t="s">
        <v>1406</v>
      </c>
      <c r="C58" s="5" t="s">
        <v>189</v>
      </c>
      <c r="D58" s="5" t="s">
        <v>190</v>
      </c>
      <c r="E58" s="5" t="s">
        <v>159</v>
      </c>
      <c r="F58" s="6" t="s">
        <v>191</v>
      </c>
      <c r="G58" s="7" t="s">
        <v>183</v>
      </c>
      <c r="H58" s="6" t="s">
        <v>192</v>
      </c>
      <c r="I58" s="10"/>
      <c r="J58" s="9" t="s">
        <v>1198</v>
      </c>
      <c r="K58" s="8" t="s">
        <v>1396</v>
      </c>
    </row>
    <row r="59" spans="1:11" ht="98" x14ac:dyDescent="0.35">
      <c r="A59" s="5">
        <v>57</v>
      </c>
      <c r="B59" s="27" t="s">
        <v>1406</v>
      </c>
      <c r="C59" s="5" t="s">
        <v>193</v>
      </c>
      <c r="D59" s="5" t="s">
        <v>190</v>
      </c>
      <c r="E59" s="5" t="s">
        <v>159</v>
      </c>
      <c r="F59" s="6" t="s">
        <v>194</v>
      </c>
      <c r="G59" s="7" t="s">
        <v>183</v>
      </c>
      <c r="H59" s="6" t="s">
        <v>195</v>
      </c>
      <c r="I59" s="10"/>
      <c r="J59" s="9" t="s">
        <v>1199</v>
      </c>
      <c r="K59" s="8" t="s">
        <v>1396</v>
      </c>
    </row>
    <row r="60" spans="1:11" ht="98" x14ac:dyDescent="0.35">
      <c r="A60" s="5">
        <v>58</v>
      </c>
      <c r="B60" s="27" t="s">
        <v>1406</v>
      </c>
      <c r="C60" s="5" t="s">
        <v>196</v>
      </c>
      <c r="D60" s="5" t="s">
        <v>197</v>
      </c>
      <c r="E60" s="5" t="s">
        <v>159</v>
      </c>
      <c r="F60" s="6" t="s">
        <v>198</v>
      </c>
      <c r="G60" s="7" t="s">
        <v>183</v>
      </c>
      <c r="H60" s="6" t="s">
        <v>199</v>
      </c>
      <c r="I60" s="10"/>
      <c r="J60" s="9" t="s">
        <v>1200</v>
      </c>
      <c r="K60" s="8" t="s">
        <v>1396</v>
      </c>
    </row>
    <row r="61" spans="1:11" ht="70" x14ac:dyDescent="0.35">
      <c r="A61" s="5">
        <v>59</v>
      </c>
      <c r="B61" s="27" t="s">
        <v>1406</v>
      </c>
      <c r="C61" s="5" t="s">
        <v>200</v>
      </c>
      <c r="D61" s="5" t="s">
        <v>201</v>
      </c>
      <c r="E61" s="5" t="s">
        <v>159</v>
      </c>
      <c r="F61" s="6" t="s">
        <v>202</v>
      </c>
      <c r="G61" s="7" t="s">
        <v>183</v>
      </c>
      <c r="H61" s="6" t="s">
        <v>203</v>
      </c>
      <c r="I61" s="6" t="s">
        <v>204</v>
      </c>
      <c r="J61" s="9"/>
      <c r="K61" s="8" t="s">
        <v>1396</v>
      </c>
    </row>
    <row r="62" spans="1:11" ht="70" x14ac:dyDescent="0.35">
      <c r="A62" s="5">
        <v>60</v>
      </c>
      <c r="B62" s="27" t="s">
        <v>1406</v>
      </c>
      <c r="C62" s="5" t="s">
        <v>205</v>
      </c>
      <c r="D62" s="5" t="s">
        <v>206</v>
      </c>
      <c r="E62" s="5" t="s">
        <v>159</v>
      </c>
      <c r="F62" s="6" t="s">
        <v>207</v>
      </c>
      <c r="G62" s="7" t="s">
        <v>183</v>
      </c>
      <c r="H62" s="6" t="s">
        <v>208</v>
      </c>
      <c r="I62" s="6"/>
      <c r="J62" s="9" t="s">
        <v>209</v>
      </c>
      <c r="K62" s="8" t="s">
        <v>1396</v>
      </c>
    </row>
    <row r="63" spans="1:11" ht="56" x14ac:dyDescent="0.35">
      <c r="A63" s="5">
        <v>61</v>
      </c>
      <c r="B63" s="27" t="s">
        <v>1406</v>
      </c>
      <c r="C63" s="5" t="s">
        <v>210</v>
      </c>
      <c r="D63" s="5" t="s">
        <v>206</v>
      </c>
      <c r="E63" s="5" t="s">
        <v>159</v>
      </c>
      <c r="F63" s="6" t="s">
        <v>211</v>
      </c>
      <c r="G63" s="7" t="s">
        <v>183</v>
      </c>
      <c r="H63" s="6" t="s">
        <v>212</v>
      </c>
      <c r="I63" s="9"/>
      <c r="J63" s="6" t="s">
        <v>213</v>
      </c>
      <c r="K63" s="8" t="s">
        <v>1396</v>
      </c>
    </row>
    <row r="64" spans="1:11" ht="56" x14ac:dyDescent="0.35">
      <c r="A64" s="5">
        <v>62</v>
      </c>
      <c r="B64" s="27" t="s">
        <v>1407</v>
      </c>
      <c r="C64" s="5" t="s">
        <v>214</v>
      </c>
      <c r="D64" s="5" t="s">
        <v>215</v>
      </c>
      <c r="E64" s="5" t="s">
        <v>216</v>
      </c>
      <c r="F64" s="6" t="s">
        <v>217</v>
      </c>
      <c r="G64" s="7" t="s">
        <v>183</v>
      </c>
      <c r="H64" s="6" t="s">
        <v>218</v>
      </c>
      <c r="I64" s="10" t="s">
        <v>219</v>
      </c>
      <c r="J64" s="9"/>
      <c r="K64" s="8" t="s">
        <v>1392</v>
      </c>
    </row>
    <row r="65" spans="1:11" ht="56" x14ac:dyDescent="0.35">
      <c r="A65" s="5">
        <v>63</v>
      </c>
      <c r="B65" s="27" t="s">
        <v>1407</v>
      </c>
      <c r="C65" s="5" t="s">
        <v>214</v>
      </c>
      <c r="D65" s="5" t="s">
        <v>252</v>
      </c>
      <c r="E65" s="5" t="s">
        <v>216</v>
      </c>
      <c r="F65" s="6" t="s">
        <v>217</v>
      </c>
      <c r="G65" s="7" t="s">
        <v>183</v>
      </c>
      <c r="H65" s="6" t="s">
        <v>218</v>
      </c>
      <c r="I65" s="10" t="s">
        <v>219</v>
      </c>
      <c r="J65" s="9"/>
      <c r="K65" s="8" t="s">
        <v>1392</v>
      </c>
    </row>
    <row r="66" spans="1:11" ht="56" x14ac:dyDescent="0.35">
      <c r="A66" s="5">
        <v>64</v>
      </c>
      <c r="B66" s="27" t="s">
        <v>1407</v>
      </c>
      <c r="C66" s="5" t="s">
        <v>220</v>
      </c>
      <c r="D66" s="5" t="s">
        <v>215</v>
      </c>
      <c r="E66" s="5" t="s">
        <v>216</v>
      </c>
      <c r="F66" s="6" t="s">
        <v>221</v>
      </c>
      <c r="G66" s="7" t="s">
        <v>183</v>
      </c>
      <c r="H66" s="6" t="s">
        <v>218</v>
      </c>
      <c r="I66" s="10" t="s">
        <v>222</v>
      </c>
      <c r="J66" s="9"/>
      <c r="K66" s="8" t="s">
        <v>1392</v>
      </c>
    </row>
    <row r="67" spans="1:11" ht="56" x14ac:dyDescent="0.35">
      <c r="A67" s="5">
        <v>65</v>
      </c>
      <c r="B67" s="27" t="s">
        <v>1407</v>
      </c>
      <c r="C67" s="5" t="s">
        <v>220</v>
      </c>
      <c r="D67" s="5" t="s">
        <v>252</v>
      </c>
      <c r="E67" s="5" t="s">
        <v>216</v>
      </c>
      <c r="F67" s="6" t="s">
        <v>221</v>
      </c>
      <c r="G67" s="7" t="s">
        <v>183</v>
      </c>
      <c r="H67" s="6" t="s">
        <v>218</v>
      </c>
      <c r="I67" s="6" t="s">
        <v>222</v>
      </c>
      <c r="J67" s="9"/>
      <c r="K67" s="8" t="s">
        <v>1392</v>
      </c>
    </row>
    <row r="68" spans="1:11" ht="42" x14ac:dyDescent="0.35">
      <c r="A68" s="5">
        <v>66</v>
      </c>
      <c r="B68" s="27" t="s">
        <v>1407</v>
      </c>
      <c r="C68" s="5" t="s">
        <v>223</v>
      </c>
      <c r="D68" s="5" t="s">
        <v>252</v>
      </c>
      <c r="E68" s="5" t="s">
        <v>216</v>
      </c>
      <c r="F68" s="6" t="s">
        <v>224</v>
      </c>
      <c r="G68" s="7" t="s">
        <v>183</v>
      </c>
      <c r="H68" s="6" t="s">
        <v>225</v>
      </c>
      <c r="I68" s="6" t="s">
        <v>226</v>
      </c>
      <c r="J68" s="9"/>
      <c r="K68" s="8" t="s">
        <v>1396</v>
      </c>
    </row>
    <row r="69" spans="1:11" ht="42" x14ac:dyDescent="0.35">
      <c r="A69" s="5">
        <v>67</v>
      </c>
      <c r="B69" s="27" t="s">
        <v>1407</v>
      </c>
      <c r="C69" s="5" t="s">
        <v>223</v>
      </c>
      <c r="D69" s="5" t="s">
        <v>215</v>
      </c>
      <c r="E69" s="5" t="s">
        <v>216</v>
      </c>
      <c r="F69" s="6" t="s">
        <v>224</v>
      </c>
      <c r="G69" s="7" t="s">
        <v>183</v>
      </c>
      <c r="H69" s="6" t="s">
        <v>225</v>
      </c>
      <c r="I69" s="9" t="s">
        <v>226</v>
      </c>
      <c r="J69" s="6"/>
      <c r="K69" s="8" t="s">
        <v>1396</v>
      </c>
    </row>
    <row r="70" spans="1:11" ht="56" x14ac:dyDescent="0.35">
      <c r="A70" s="5">
        <v>68</v>
      </c>
      <c r="B70" s="27" t="s">
        <v>1407</v>
      </c>
      <c r="C70" s="5" t="s">
        <v>227</v>
      </c>
      <c r="D70" s="5" t="s">
        <v>252</v>
      </c>
      <c r="E70" s="5" t="s">
        <v>216</v>
      </c>
      <c r="F70" s="6" t="s">
        <v>38</v>
      </c>
      <c r="G70" s="7" t="s">
        <v>183</v>
      </c>
      <c r="H70" s="6" t="s">
        <v>229</v>
      </c>
      <c r="I70" s="10" t="s">
        <v>230</v>
      </c>
      <c r="J70" s="9"/>
      <c r="K70" s="8" t="s">
        <v>1397</v>
      </c>
    </row>
    <row r="71" spans="1:11" ht="56" x14ac:dyDescent="0.35">
      <c r="A71" s="5">
        <v>69</v>
      </c>
      <c r="B71" s="27" t="s">
        <v>1407</v>
      </c>
      <c r="C71" s="5" t="s">
        <v>227</v>
      </c>
      <c r="D71" s="5" t="s">
        <v>228</v>
      </c>
      <c r="E71" s="5" t="s">
        <v>216</v>
      </c>
      <c r="F71" s="6" t="s">
        <v>38</v>
      </c>
      <c r="G71" s="7" t="s">
        <v>183</v>
      </c>
      <c r="H71" s="6" t="s">
        <v>229</v>
      </c>
      <c r="I71" s="10" t="s">
        <v>230</v>
      </c>
      <c r="J71" s="9"/>
      <c r="K71" s="8" t="s">
        <v>1397</v>
      </c>
    </row>
    <row r="72" spans="1:11" ht="56" x14ac:dyDescent="0.35">
      <c r="A72" s="5">
        <v>70</v>
      </c>
      <c r="B72" s="27" t="s">
        <v>1407</v>
      </c>
      <c r="C72" s="5" t="s">
        <v>231</v>
      </c>
      <c r="D72" s="5" t="s">
        <v>252</v>
      </c>
      <c r="E72" s="5" t="s">
        <v>216</v>
      </c>
      <c r="F72" s="6" t="s">
        <v>38</v>
      </c>
      <c r="G72" s="7" t="s">
        <v>183</v>
      </c>
      <c r="H72" s="6" t="s">
        <v>229</v>
      </c>
      <c r="I72" s="10" t="s">
        <v>232</v>
      </c>
      <c r="J72" s="9"/>
      <c r="K72" s="8" t="s">
        <v>1397</v>
      </c>
    </row>
    <row r="73" spans="1:11" ht="56" x14ac:dyDescent="0.35">
      <c r="A73" s="5">
        <v>71</v>
      </c>
      <c r="B73" s="27" t="s">
        <v>1407</v>
      </c>
      <c r="C73" s="5" t="s">
        <v>231</v>
      </c>
      <c r="D73" s="5" t="s">
        <v>228</v>
      </c>
      <c r="E73" s="5" t="s">
        <v>216</v>
      </c>
      <c r="F73" s="6" t="s">
        <v>38</v>
      </c>
      <c r="G73" s="7" t="s">
        <v>183</v>
      </c>
      <c r="H73" s="6" t="s">
        <v>229</v>
      </c>
      <c r="I73" s="6" t="s">
        <v>232</v>
      </c>
      <c r="J73" s="9"/>
      <c r="K73" s="8" t="s">
        <v>1397</v>
      </c>
    </row>
    <row r="74" spans="1:11" ht="56" x14ac:dyDescent="0.35">
      <c r="A74" s="5">
        <v>72</v>
      </c>
      <c r="B74" s="27" t="s">
        <v>1407</v>
      </c>
      <c r="C74" s="5" t="s">
        <v>233</v>
      </c>
      <c r="D74" s="5" t="s">
        <v>1216</v>
      </c>
      <c r="E74" s="5" t="s">
        <v>216</v>
      </c>
      <c r="F74" s="6" t="s">
        <v>235</v>
      </c>
      <c r="G74" s="7" t="s">
        <v>183</v>
      </c>
      <c r="H74" s="6" t="s">
        <v>236</v>
      </c>
      <c r="I74" s="6" t="s">
        <v>237</v>
      </c>
      <c r="J74" s="9"/>
      <c r="K74" s="8" t="s">
        <v>1386</v>
      </c>
    </row>
    <row r="75" spans="1:11" ht="56" x14ac:dyDescent="0.35">
      <c r="A75" s="5">
        <v>73</v>
      </c>
      <c r="B75" s="27" t="s">
        <v>1407</v>
      </c>
      <c r="C75" s="5" t="s">
        <v>233</v>
      </c>
      <c r="D75" s="5" t="s">
        <v>234</v>
      </c>
      <c r="E75" s="5" t="s">
        <v>216</v>
      </c>
      <c r="F75" s="6" t="s">
        <v>235</v>
      </c>
      <c r="G75" s="7" t="s">
        <v>183</v>
      </c>
      <c r="H75" s="6" t="s">
        <v>236</v>
      </c>
      <c r="I75" s="9" t="s">
        <v>237</v>
      </c>
      <c r="J75" s="6"/>
      <c r="K75" s="8" t="s">
        <v>1386</v>
      </c>
    </row>
    <row r="76" spans="1:11" ht="56" x14ac:dyDescent="0.35">
      <c r="A76" s="5">
        <v>74</v>
      </c>
      <c r="B76" s="27" t="s">
        <v>1407</v>
      </c>
      <c r="C76" s="5" t="s">
        <v>238</v>
      </c>
      <c r="D76" s="5" t="s">
        <v>252</v>
      </c>
      <c r="E76" s="5" t="s">
        <v>216</v>
      </c>
      <c r="F76" s="6" t="s">
        <v>240</v>
      </c>
      <c r="G76" s="7" t="s">
        <v>183</v>
      </c>
      <c r="H76" s="6" t="s">
        <v>39</v>
      </c>
      <c r="I76" s="10" t="s">
        <v>241</v>
      </c>
      <c r="J76" s="9"/>
      <c r="K76" s="8" t="s">
        <v>1386</v>
      </c>
    </row>
    <row r="77" spans="1:11" ht="56" x14ac:dyDescent="0.35">
      <c r="A77" s="5">
        <v>75</v>
      </c>
      <c r="B77" s="27" t="s">
        <v>1407</v>
      </c>
      <c r="C77" s="5" t="s">
        <v>238</v>
      </c>
      <c r="D77" s="5" t="s">
        <v>239</v>
      </c>
      <c r="E77" s="5" t="s">
        <v>216</v>
      </c>
      <c r="F77" s="6" t="s">
        <v>240</v>
      </c>
      <c r="G77" s="7" t="s">
        <v>183</v>
      </c>
      <c r="H77" s="6" t="s">
        <v>39</v>
      </c>
      <c r="I77" s="10" t="s">
        <v>241</v>
      </c>
      <c r="J77" s="9"/>
      <c r="K77" s="8" t="s">
        <v>1386</v>
      </c>
    </row>
    <row r="78" spans="1:11" ht="70" x14ac:dyDescent="0.35">
      <c r="A78" s="5">
        <v>76</v>
      </c>
      <c r="B78" s="27" t="s">
        <v>1407</v>
      </c>
      <c r="C78" s="5" t="s">
        <v>242</v>
      </c>
      <c r="D78" s="5" t="s">
        <v>252</v>
      </c>
      <c r="E78" s="5" t="s">
        <v>216</v>
      </c>
      <c r="F78" s="6" t="s">
        <v>243</v>
      </c>
      <c r="G78" s="7" t="s">
        <v>183</v>
      </c>
      <c r="H78" s="6" t="s">
        <v>244</v>
      </c>
      <c r="I78" s="10" t="s">
        <v>245</v>
      </c>
      <c r="J78" s="9"/>
      <c r="K78" s="8" t="s">
        <v>1385</v>
      </c>
    </row>
    <row r="79" spans="1:11" ht="42" x14ac:dyDescent="0.35">
      <c r="A79" s="5">
        <v>77</v>
      </c>
      <c r="B79" s="27" t="s">
        <v>1407</v>
      </c>
      <c r="C79" s="5" t="s">
        <v>246</v>
      </c>
      <c r="D79" s="5" t="s">
        <v>247</v>
      </c>
      <c r="E79" s="5" t="s">
        <v>216</v>
      </c>
      <c r="F79" s="6" t="s">
        <v>248</v>
      </c>
      <c r="G79" s="7" t="s">
        <v>183</v>
      </c>
      <c r="H79" s="6" t="s">
        <v>249</v>
      </c>
      <c r="I79" s="6" t="s">
        <v>250</v>
      </c>
      <c r="J79" s="9"/>
      <c r="K79" s="8" t="s">
        <v>1385</v>
      </c>
    </row>
    <row r="80" spans="1:11" ht="182" x14ac:dyDescent="0.35">
      <c r="A80" s="5">
        <v>78</v>
      </c>
      <c r="B80" s="27" t="s">
        <v>1407</v>
      </c>
      <c r="C80" s="5" t="s">
        <v>251</v>
      </c>
      <c r="D80" s="5" t="s">
        <v>252</v>
      </c>
      <c r="E80" s="5" t="s">
        <v>216</v>
      </c>
      <c r="F80" s="6" t="s">
        <v>253</v>
      </c>
      <c r="G80" s="7" t="s">
        <v>183</v>
      </c>
      <c r="H80" s="6" t="s">
        <v>254</v>
      </c>
      <c r="I80" s="6" t="s">
        <v>255</v>
      </c>
      <c r="J80" s="9"/>
      <c r="K80" s="8" t="s">
        <v>1385</v>
      </c>
    </row>
    <row r="81" spans="1:11" ht="42" x14ac:dyDescent="0.35">
      <c r="A81" s="5">
        <v>79</v>
      </c>
      <c r="B81" s="27" t="s">
        <v>1407</v>
      </c>
      <c r="C81" s="5" t="s">
        <v>256</v>
      </c>
      <c r="D81" s="5" t="s">
        <v>252</v>
      </c>
      <c r="E81" s="5" t="s">
        <v>216</v>
      </c>
      <c r="F81" s="6" t="s">
        <v>253</v>
      </c>
      <c r="G81" s="7" t="s">
        <v>183</v>
      </c>
      <c r="H81" s="6" t="s">
        <v>254</v>
      </c>
      <c r="I81" s="9" t="s">
        <v>257</v>
      </c>
      <c r="J81" s="6"/>
      <c r="K81" s="8" t="s">
        <v>1385</v>
      </c>
    </row>
    <row r="82" spans="1:11" ht="56" x14ac:dyDescent="0.35">
      <c r="A82" s="5">
        <v>80</v>
      </c>
      <c r="B82" s="27" t="s">
        <v>1407</v>
      </c>
      <c r="C82" s="5" t="s">
        <v>258</v>
      </c>
      <c r="D82" s="5" t="s">
        <v>252</v>
      </c>
      <c r="E82" s="5" t="s">
        <v>216</v>
      </c>
      <c r="F82" s="6" t="s">
        <v>259</v>
      </c>
      <c r="G82" s="7" t="s">
        <v>183</v>
      </c>
      <c r="H82" s="6" t="s">
        <v>260</v>
      </c>
      <c r="I82" s="10" t="s">
        <v>261</v>
      </c>
      <c r="J82" s="9"/>
      <c r="K82" s="8" t="s">
        <v>1385</v>
      </c>
    </row>
    <row r="83" spans="1:11" ht="28" x14ac:dyDescent="0.35">
      <c r="A83" s="5">
        <v>81</v>
      </c>
      <c r="B83" s="27" t="s">
        <v>1407</v>
      </c>
      <c r="C83" s="5" t="s">
        <v>262</v>
      </c>
      <c r="D83" s="5" t="s">
        <v>252</v>
      </c>
      <c r="E83" s="5" t="s">
        <v>216</v>
      </c>
      <c r="F83" s="6" t="s">
        <v>263</v>
      </c>
      <c r="G83" s="7" t="s">
        <v>183</v>
      </c>
      <c r="H83" s="6" t="s">
        <v>249</v>
      </c>
      <c r="I83" s="10" t="s">
        <v>250</v>
      </c>
      <c r="J83" s="9"/>
      <c r="K83" s="8" t="s">
        <v>1385</v>
      </c>
    </row>
    <row r="84" spans="1:11" ht="70" x14ac:dyDescent="0.35">
      <c r="A84" s="5">
        <v>82</v>
      </c>
      <c r="B84" s="27" t="s">
        <v>1407</v>
      </c>
      <c r="C84" s="5" t="s">
        <v>242</v>
      </c>
      <c r="D84" s="5" t="s">
        <v>252</v>
      </c>
      <c r="E84" s="5" t="s">
        <v>216</v>
      </c>
      <c r="F84" s="6" t="s">
        <v>243</v>
      </c>
      <c r="G84" s="7" t="s">
        <v>183</v>
      </c>
      <c r="H84" s="6" t="s">
        <v>244</v>
      </c>
      <c r="I84" s="10" t="s">
        <v>245</v>
      </c>
      <c r="J84" s="9"/>
      <c r="K84" s="8" t="s">
        <v>1385</v>
      </c>
    </row>
    <row r="85" spans="1:11" ht="98.5" x14ac:dyDescent="0.35">
      <c r="A85" s="5">
        <v>83</v>
      </c>
      <c r="B85" s="27" t="s">
        <v>1407</v>
      </c>
      <c r="C85" s="5" t="s">
        <v>264</v>
      </c>
      <c r="D85" s="5" t="s">
        <v>252</v>
      </c>
      <c r="E85" s="5" t="s">
        <v>216</v>
      </c>
      <c r="F85" s="6" t="s">
        <v>266</v>
      </c>
      <c r="G85" s="7" t="s">
        <v>183</v>
      </c>
      <c r="H85" s="6" t="s">
        <v>39</v>
      </c>
      <c r="I85" s="6"/>
      <c r="J85" s="9" t="s">
        <v>267</v>
      </c>
      <c r="K85" s="8" t="s">
        <v>1398</v>
      </c>
    </row>
    <row r="86" spans="1:11" ht="98.5" x14ac:dyDescent="0.35">
      <c r="A86" s="5">
        <v>84</v>
      </c>
      <c r="B86" s="27" t="s">
        <v>1407</v>
      </c>
      <c r="C86" s="5" t="s">
        <v>264</v>
      </c>
      <c r="D86" s="5" t="s">
        <v>265</v>
      </c>
      <c r="E86" s="5" t="s">
        <v>216</v>
      </c>
      <c r="F86" s="6" t="s">
        <v>266</v>
      </c>
      <c r="G86" s="7" t="s">
        <v>183</v>
      </c>
      <c r="H86" s="6" t="s">
        <v>39</v>
      </c>
      <c r="I86" s="6"/>
      <c r="J86" s="9" t="s">
        <v>267</v>
      </c>
      <c r="K86" s="8" t="s">
        <v>1398</v>
      </c>
    </row>
    <row r="87" spans="1:11" ht="56.5" x14ac:dyDescent="0.35">
      <c r="A87" s="5">
        <v>85</v>
      </c>
      <c r="B87" s="27" t="s">
        <v>1407</v>
      </c>
      <c r="C87" s="5" t="s">
        <v>268</v>
      </c>
      <c r="D87" s="5" t="s">
        <v>269</v>
      </c>
      <c r="E87" s="5" t="s">
        <v>216</v>
      </c>
      <c r="F87" s="6" t="s">
        <v>270</v>
      </c>
      <c r="G87" s="7" t="s">
        <v>183</v>
      </c>
      <c r="H87" s="6" t="s">
        <v>271</v>
      </c>
      <c r="I87" s="9" t="s">
        <v>272</v>
      </c>
      <c r="J87" s="6"/>
      <c r="K87" s="8" t="s">
        <v>1386</v>
      </c>
    </row>
    <row r="88" spans="1:11" ht="56" x14ac:dyDescent="0.35">
      <c r="A88" s="5">
        <v>86</v>
      </c>
      <c r="B88" s="27" t="s">
        <v>1407</v>
      </c>
      <c r="C88" s="5" t="s">
        <v>273</v>
      </c>
      <c r="D88" s="5" t="s">
        <v>252</v>
      </c>
      <c r="E88" s="5" t="s">
        <v>216</v>
      </c>
      <c r="F88" s="6" t="s">
        <v>275</v>
      </c>
      <c r="G88" s="7" t="s">
        <v>183</v>
      </c>
      <c r="H88" s="6" t="s">
        <v>276</v>
      </c>
      <c r="I88" s="10"/>
      <c r="J88" s="9" t="s">
        <v>277</v>
      </c>
      <c r="K88" s="8" t="s">
        <v>1386</v>
      </c>
    </row>
    <row r="89" spans="1:11" ht="56" x14ac:dyDescent="0.35">
      <c r="A89" s="5">
        <v>87</v>
      </c>
      <c r="B89" s="27" t="s">
        <v>1407</v>
      </c>
      <c r="C89" s="5" t="s">
        <v>273</v>
      </c>
      <c r="D89" s="5" t="s">
        <v>274</v>
      </c>
      <c r="E89" s="5" t="s">
        <v>216</v>
      </c>
      <c r="F89" s="6" t="s">
        <v>275</v>
      </c>
      <c r="G89" s="7" t="s">
        <v>183</v>
      </c>
      <c r="H89" s="6" t="s">
        <v>276</v>
      </c>
      <c r="I89" s="10"/>
      <c r="J89" s="9" t="s">
        <v>277</v>
      </c>
      <c r="K89" s="8" t="s">
        <v>1386</v>
      </c>
    </row>
    <row r="90" spans="1:11" ht="56" x14ac:dyDescent="0.35">
      <c r="A90" s="5">
        <v>88</v>
      </c>
      <c r="B90" s="27" t="s">
        <v>1407</v>
      </c>
      <c r="C90" s="5" t="s">
        <v>278</v>
      </c>
      <c r="D90" s="5" t="s">
        <v>252</v>
      </c>
      <c r="E90" s="5" t="s">
        <v>216</v>
      </c>
      <c r="F90" s="6" t="s">
        <v>279</v>
      </c>
      <c r="G90" s="7" t="s">
        <v>183</v>
      </c>
      <c r="H90" s="6" t="s">
        <v>39</v>
      </c>
      <c r="I90" s="10" t="s">
        <v>280</v>
      </c>
      <c r="J90" s="9"/>
      <c r="K90" s="8" t="s">
        <v>1398</v>
      </c>
    </row>
    <row r="91" spans="1:11" ht="56" x14ac:dyDescent="0.35">
      <c r="A91" s="5">
        <v>89</v>
      </c>
      <c r="B91" s="27" t="s">
        <v>1407</v>
      </c>
      <c r="C91" s="5" t="s">
        <v>278</v>
      </c>
      <c r="D91" s="5" t="s">
        <v>274</v>
      </c>
      <c r="E91" s="5" t="s">
        <v>216</v>
      </c>
      <c r="F91" s="6" t="s">
        <v>279</v>
      </c>
      <c r="G91" s="7" t="s">
        <v>183</v>
      </c>
      <c r="H91" s="6" t="s">
        <v>39</v>
      </c>
      <c r="I91" s="6" t="s">
        <v>280</v>
      </c>
      <c r="J91" s="9"/>
      <c r="K91" s="8" t="s">
        <v>1398</v>
      </c>
    </row>
    <row r="92" spans="1:11" ht="56.5" x14ac:dyDescent="0.35">
      <c r="A92" s="5">
        <v>90</v>
      </c>
      <c r="B92" s="27" t="s">
        <v>1407</v>
      </c>
      <c r="C92" s="5" t="s">
        <v>542</v>
      </c>
      <c r="D92" s="5" t="s">
        <v>252</v>
      </c>
      <c r="E92" s="5" t="s">
        <v>216</v>
      </c>
      <c r="F92" s="6" t="s">
        <v>543</v>
      </c>
      <c r="G92" s="7" t="s">
        <v>183</v>
      </c>
      <c r="H92" s="6" t="s">
        <v>544</v>
      </c>
      <c r="I92" s="6"/>
      <c r="J92" s="9" t="s">
        <v>545</v>
      </c>
      <c r="K92" s="8" t="s">
        <v>1399</v>
      </c>
    </row>
    <row r="93" spans="1:11" ht="56" x14ac:dyDescent="0.35">
      <c r="A93" s="5">
        <v>91</v>
      </c>
      <c r="B93" s="27" t="s">
        <v>1407</v>
      </c>
      <c r="C93" s="5" t="s">
        <v>542</v>
      </c>
      <c r="D93" s="5" t="s">
        <v>265</v>
      </c>
      <c r="E93" s="5" t="s">
        <v>216</v>
      </c>
      <c r="F93" s="6" t="s">
        <v>543</v>
      </c>
      <c r="G93" s="7" t="s">
        <v>183</v>
      </c>
      <c r="H93" s="6" t="s">
        <v>544</v>
      </c>
      <c r="I93" s="9"/>
      <c r="J93" s="6" t="s">
        <v>545</v>
      </c>
      <c r="K93" s="8" t="s">
        <v>1399</v>
      </c>
    </row>
    <row r="94" spans="1:11" ht="56" x14ac:dyDescent="0.35">
      <c r="A94" s="5">
        <v>92</v>
      </c>
      <c r="B94" s="27" t="s">
        <v>1407</v>
      </c>
      <c r="C94" s="5" t="s">
        <v>546</v>
      </c>
      <c r="D94" s="5" t="s">
        <v>252</v>
      </c>
      <c r="E94" s="5" t="s">
        <v>216</v>
      </c>
      <c r="F94" s="6" t="s">
        <v>547</v>
      </c>
      <c r="G94" s="7" t="s">
        <v>183</v>
      </c>
      <c r="H94" s="6" t="s">
        <v>548</v>
      </c>
      <c r="I94" s="10" t="s">
        <v>549</v>
      </c>
      <c r="J94" s="9" t="s">
        <v>1201</v>
      </c>
      <c r="K94" s="8" t="s">
        <v>1386</v>
      </c>
    </row>
    <row r="95" spans="1:11" ht="56" x14ac:dyDescent="0.35">
      <c r="A95" s="5">
        <v>93</v>
      </c>
      <c r="B95" s="27" t="s">
        <v>1407</v>
      </c>
      <c r="C95" s="5" t="s">
        <v>546</v>
      </c>
      <c r="D95" s="5" t="s">
        <v>550</v>
      </c>
      <c r="E95" s="5" t="s">
        <v>216</v>
      </c>
      <c r="F95" s="6" t="s">
        <v>547</v>
      </c>
      <c r="G95" s="7" t="s">
        <v>183</v>
      </c>
      <c r="H95" s="6" t="s">
        <v>548</v>
      </c>
      <c r="I95" s="10" t="s">
        <v>549</v>
      </c>
      <c r="J95" s="9" t="s">
        <v>1201</v>
      </c>
      <c r="K95" s="8" t="s">
        <v>1386</v>
      </c>
    </row>
    <row r="96" spans="1:11" ht="56" x14ac:dyDescent="0.35">
      <c r="A96" s="5">
        <v>94</v>
      </c>
      <c r="B96" s="27" t="s">
        <v>283</v>
      </c>
      <c r="C96" s="5" t="s">
        <v>281</v>
      </c>
      <c r="D96" s="5" t="s">
        <v>282</v>
      </c>
      <c r="E96" s="5" t="s">
        <v>283</v>
      </c>
      <c r="F96" s="6" t="s">
        <v>284</v>
      </c>
      <c r="G96" s="7" t="s">
        <v>183</v>
      </c>
      <c r="H96" s="6" t="s">
        <v>285</v>
      </c>
      <c r="I96" s="10" t="s">
        <v>286</v>
      </c>
      <c r="J96" s="9"/>
      <c r="K96" s="8" t="s">
        <v>1400</v>
      </c>
    </row>
    <row r="97" spans="1:11" ht="98" x14ac:dyDescent="0.35">
      <c r="A97" s="5">
        <v>95</v>
      </c>
      <c r="B97" s="27" t="s">
        <v>1415</v>
      </c>
      <c r="C97" s="5" t="s">
        <v>287</v>
      </c>
      <c r="D97" s="5" t="s">
        <v>288</v>
      </c>
      <c r="E97" s="5" t="s">
        <v>289</v>
      </c>
      <c r="F97" s="6" t="s">
        <v>290</v>
      </c>
      <c r="G97" s="7" t="s">
        <v>183</v>
      </c>
      <c r="H97" s="6" t="s">
        <v>291</v>
      </c>
      <c r="I97" s="6" t="s">
        <v>292</v>
      </c>
      <c r="J97" s="9"/>
      <c r="K97" s="8" t="s">
        <v>1393</v>
      </c>
    </row>
    <row r="98" spans="1:11" ht="56" x14ac:dyDescent="0.35">
      <c r="A98" s="5">
        <v>96</v>
      </c>
      <c r="B98" s="27" t="s">
        <v>1415</v>
      </c>
      <c r="C98" s="5" t="s">
        <v>293</v>
      </c>
      <c r="D98" s="5" t="s">
        <v>1219</v>
      </c>
      <c r="E98" s="5" t="s">
        <v>289</v>
      </c>
      <c r="F98" s="6" t="s">
        <v>294</v>
      </c>
      <c r="G98" s="7" t="s">
        <v>183</v>
      </c>
      <c r="H98" s="6" t="s">
        <v>50</v>
      </c>
      <c r="I98" s="6" t="s">
        <v>295</v>
      </c>
      <c r="J98" s="9"/>
      <c r="K98" s="12" t="s">
        <v>1386</v>
      </c>
    </row>
    <row r="99" spans="1:11" ht="56" x14ac:dyDescent="0.35">
      <c r="A99" s="5">
        <v>97</v>
      </c>
      <c r="B99" s="27" t="s">
        <v>1415</v>
      </c>
      <c r="C99" s="5" t="s">
        <v>293</v>
      </c>
      <c r="D99" s="5" t="s">
        <v>1218</v>
      </c>
      <c r="E99" s="5" t="s">
        <v>289</v>
      </c>
      <c r="F99" s="6" t="s">
        <v>294</v>
      </c>
      <c r="G99" s="7" t="s">
        <v>183</v>
      </c>
      <c r="H99" s="6" t="s">
        <v>50</v>
      </c>
      <c r="I99" s="9" t="s">
        <v>295</v>
      </c>
      <c r="J99" s="6"/>
      <c r="K99" s="12" t="s">
        <v>1386</v>
      </c>
    </row>
    <row r="100" spans="1:11" ht="56" x14ac:dyDescent="0.35">
      <c r="A100" s="5">
        <v>98</v>
      </c>
      <c r="B100" s="27" t="s">
        <v>1415</v>
      </c>
      <c r="C100" s="5" t="s">
        <v>293</v>
      </c>
      <c r="D100" s="5" t="s">
        <v>1217</v>
      </c>
      <c r="E100" s="5" t="s">
        <v>289</v>
      </c>
      <c r="F100" s="6" t="s">
        <v>294</v>
      </c>
      <c r="G100" s="7" t="s">
        <v>183</v>
      </c>
      <c r="H100" s="6" t="s">
        <v>50</v>
      </c>
      <c r="I100" s="10" t="s">
        <v>295</v>
      </c>
      <c r="J100" s="9"/>
      <c r="K100" s="12" t="s">
        <v>1386</v>
      </c>
    </row>
    <row r="101" spans="1:11" ht="56" x14ac:dyDescent="0.35">
      <c r="A101" s="5">
        <v>99</v>
      </c>
      <c r="B101" s="27" t="s">
        <v>1415</v>
      </c>
      <c r="C101" s="5" t="s">
        <v>293</v>
      </c>
      <c r="D101" s="5" t="s">
        <v>1220</v>
      </c>
      <c r="E101" s="5" t="s">
        <v>289</v>
      </c>
      <c r="F101" s="6" t="s">
        <v>294</v>
      </c>
      <c r="G101" s="7" t="s">
        <v>183</v>
      </c>
      <c r="H101" s="6" t="s">
        <v>50</v>
      </c>
      <c r="I101" s="10" t="s">
        <v>295</v>
      </c>
      <c r="J101" s="9"/>
      <c r="K101" s="12" t="s">
        <v>1386</v>
      </c>
    </row>
    <row r="102" spans="1:11" ht="140.5" x14ac:dyDescent="0.35">
      <c r="A102" s="5">
        <v>100</v>
      </c>
      <c r="B102" s="27" t="s">
        <v>1416</v>
      </c>
      <c r="C102" s="5" t="s">
        <v>296</v>
      </c>
      <c r="D102" s="5" t="s">
        <v>312</v>
      </c>
      <c r="E102" s="5" t="s">
        <v>298</v>
      </c>
      <c r="F102" s="6" t="s">
        <v>299</v>
      </c>
      <c r="G102" s="7" t="s">
        <v>183</v>
      </c>
      <c r="H102" s="6" t="s">
        <v>100</v>
      </c>
      <c r="I102" s="10"/>
      <c r="J102" s="9" t="s">
        <v>300</v>
      </c>
      <c r="K102" s="8" t="s">
        <v>1400</v>
      </c>
    </row>
    <row r="103" spans="1:11" ht="140.5" x14ac:dyDescent="0.35">
      <c r="A103" s="5">
        <v>101</v>
      </c>
      <c r="B103" s="27" t="s">
        <v>1416</v>
      </c>
      <c r="C103" s="5" t="s">
        <v>296</v>
      </c>
      <c r="D103" s="5" t="s">
        <v>297</v>
      </c>
      <c r="E103" s="5" t="s">
        <v>298</v>
      </c>
      <c r="F103" s="6" t="s">
        <v>299</v>
      </c>
      <c r="G103" s="7" t="s">
        <v>183</v>
      </c>
      <c r="H103" s="6" t="s">
        <v>100</v>
      </c>
      <c r="I103" s="6"/>
      <c r="J103" s="9" t="s">
        <v>300</v>
      </c>
      <c r="K103" s="8" t="s">
        <v>1400</v>
      </c>
    </row>
    <row r="104" spans="1:11" ht="84" x14ac:dyDescent="0.35">
      <c r="A104" s="5">
        <v>102</v>
      </c>
      <c r="B104" s="27" t="s">
        <v>1416</v>
      </c>
      <c r="C104" s="5" t="s">
        <v>301</v>
      </c>
      <c r="D104" s="5" t="s">
        <v>1224</v>
      </c>
      <c r="E104" s="5" t="s">
        <v>298</v>
      </c>
      <c r="F104" s="6" t="s">
        <v>302</v>
      </c>
      <c r="G104" s="7" t="s">
        <v>183</v>
      </c>
      <c r="H104" s="6" t="s">
        <v>303</v>
      </c>
      <c r="I104" s="6" t="s">
        <v>304</v>
      </c>
      <c r="J104" s="9"/>
      <c r="K104" s="8" t="s">
        <v>1400</v>
      </c>
    </row>
    <row r="105" spans="1:11" ht="84" x14ac:dyDescent="0.35">
      <c r="A105" s="5">
        <v>103</v>
      </c>
      <c r="B105" s="27" t="s">
        <v>1416</v>
      </c>
      <c r="C105" s="5" t="s">
        <v>301</v>
      </c>
      <c r="D105" s="5" t="s">
        <v>1223</v>
      </c>
      <c r="E105" s="5" t="s">
        <v>298</v>
      </c>
      <c r="F105" s="6" t="s">
        <v>302</v>
      </c>
      <c r="G105" s="7" t="s">
        <v>183</v>
      </c>
      <c r="H105" s="6" t="s">
        <v>303</v>
      </c>
      <c r="I105" s="9" t="s">
        <v>304</v>
      </c>
      <c r="J105" s="6"/>
      <c r="K105" s="8" t="s">
        <v>1400</v>
      </c>
    </row>
    <row r="106" spans="1:11" ht="84" x14ac:dyDescent="0.35">
      <c r="A106" s="5">
        <v>104</v>
      </c>
      <c r="B106" s="27" t="s">
        <v>1416</v>
      </c>
      <c r="C106" s="5" t="s">
        <v>301</v>
      </c>
      <c r="D106" s="5" t="s">
        <v>1221</v>
      </c>
      <c r="E106" s="5" t="s">
        <v>298</v>
      </c>
      <c r="F106" s="6" t="s">
        <v>302</v>
      </c>
      <c r="G106" s="7" t="s">
        <v>183</v>
      </c>
      <c r="H106" s="6" t="s">
        <v>303</v>
      </c>
      <c r="I106" s="10" t="s">
        <v>304</v>
      </c>
      <c r="J106" s="9"/>
      <c r="K106" s="8" t="s">
        <v>1400</v>
      </c>
    </row>
    <row r="107" spans="1:11" ht="84" x14ac:dyDescent="0.35">
      <c r="A107" s="5">
        <v>105</v>
      </c>
      <c r="B107" s="27" t="s">
        <v>1416</v>
      </c>
      <c r="C107" s="5" t="s">
        <v>301</v>
      </c>
      <c r="D107" s="5" t="s">
        <v>1222</v>
      </c>
      <c r="E107" s="5" t="s">
        <v>298</v>
      </c>
      <c r="F107" s="6" t="s">
        <v>302</v>
      </c>
      <c r="G107" s="7" t="s">
        <v>183</v>
      </c>
      <c r="H107" s="6" t="s">
        <v>303</v>
      </c>
      <c r="I107" s="10" t="s">
        <v>304</v>
      </c>
      <c r="J107" s="9"/>
      <c r="K107" s="8" t="s">
        <v>1400</v>
      </c>
    </row>
    <row r="108" spans="1:11" ht="126.5" x14ac:dyDescent="0.35">
      <c r="A108" s="5">
        <v>106</v>
      </c>
      <c r="B108" s="27" t="s">
        <v>1416</v>
      </c>
      <c r="C108" s="5" t="s">
        <v>305</v>
      </c>
      <c r="D108" s="5" t="s">
        <v>312</v>
      </c>
      <c r="E108" s="5" t="s">
        <v>298</v>
      </c>
      <c r="F108" s="6" t="s">
        <v>306</v>
      </c>
      <c r="G108" s="7" t="s">
        <v>183</v>
      </c>
      <c r="H108" s="6" t="s">
        <v>50</v>
      </c>
      <c r="I108" s="10"/>
      <c r="J108" s="9" t="s">
        <v>307</v>
      </c>
      <c r="K108" s="8" t="s">
        <v>1400</v>
      </c>
    </row>
    <row r="109" spans="1:11" ht="126.5" x14ac:dyDescent="0.35">
      <c r="A109" s="5">
        <v>107</v>
      </c>
      <c r="B109" s="27" t="s">
        <v>1416</v>
      </c>
      <c r="C109" s="5" t="s">
        <v>305</v>
      </c>
      <c r="D109" s="5" t="s">
        <v>1225</v>
      </c>
      <c r="E109" s="5" t="s">
        <v>298</v>
      </c>
      <c r="F109" s="6" t="s">
        <v>306</v>
      </c>
      <c r="G109" s="7" t="s">
        <v>183</v>
      </c>
      <c r="H109" s="6" t="s">
        <v>50</v>
      </c>
      <c r="I109" s="6"/>
      <c r="J109" s="9" t="s">
        <v>307</v>
      </c>
      <c r="K109" s="8" t="s">
        <v>1400</v>
      </c>
    </row>
    <row r="110" spans="1:11" ht="126.5" x14ac:dyDescent="0.35">
      <c r="A110" s="5">
        <v>108</v>
      </c>
      <c r="B110" s="27" t="s">
        <v>1416</v>
      </c>
      <c r="C110" s="5" t="s">
        <v>305</v>
      </c>
      <c r="D110" s="5" t="s">
        <v>1229</v>
      </c>
      <c r="E110" s="5" t="s">
        <v>298</v>
      </c>
      <c r="F110" s="6" t="s">
        <v>306</v>
      </c>
      <c r="G110" s="7" t="s">
        <v>183</v>
      </c>
      <c r="H110" s="6" t="s">
        <v>50</v>
      </c>
      <c r="I110" s="6"/>
      <c r="J110" s="9" t="s">
        <v>307</v>
      </c>
      <c r="K110" s="8" t="s">
        <v>1400</v>
      </c>
    </row>
    <row r="111" spans="1:11" ht="126" x14ac:dyDescent="0.35">
      <c r="A111" s="5">
        <v>109</v>
      </c>
      <c r="B111" s="27" t="s">
        <v>1416</v>
      </c>
      <c r="C111" s="5" t="s">
        <v>305</v>
      </c>
      <c r="D111" s="5" t="s">
        <v>1226</v>
      </c>
      <c r="E111" s="5" t="s">
        <v>298</v>
      </c>
      <c r="F111" s="6" t="s">
        <v>306</v>
      </c>
      <c r="G111" s="7" t="s">
        <v>183</v>
      </c>
      <c r="H111" s="6" t="s">
        <v>50</v>
      </c>
      <c r="I111" s="9"/>
      <c r="J111" s="6" t="s">
        <v>307</v>
      </c>
      <c r="K111" s="8" t="s">
        <v>1400</v>
      </c>
    </row>
    <row r="112" spans="1:11" ht="168" x14ac:dyDescent="0.35">
      <c r="A112" s="5">
        <v>110</v>
      </c>
      <c r="B112" s="27" t="s">
        <v>1416</v>
      </c>
      <c r="C112" s="5" t="s">
        <v>308</v>
      </c>
      <c r="D112" s="5" t="s">
        <v>312</v>
      </c>
      <c r="E112" s="5" t="s">
        <v>298</v>
      </c>
      <c r="F112" s="6" t="s">
        <v>309</v>
      </c>
      <c r="G112" s="7" t="s">
        <v>183</v>
      </c>
      <c r="H112" s="6" t="s">
        <v>310</v>
      </c>
      <c r="I112" s="10" t="s">
        <v>311</v>
      </c>
      <c r="J112" s="9"/>
      <c r="K112" s="8" t="s">
        <v>1400</v>
      </c>
    </row>
    <row r="113" spans="1:11" ht="168" x14ac:dyDescent="0.35">
      <c r="A113" s="5">
        <v>111</v>
      </c>
      <c r="B113" s="27" t="s">
        <v>1416</v>
      </c>
      <c r="C113" s="5" t="s">
        <v>308</v>
      </c>
      <c r="D113" s="5" t="s">
        <v>1225</v>
      </c>
      <c r="E113" s="5" t="s">
        <v>298</v>
      </c>
      <c r="F113" s="6" t="s">
        <v>309</v>
      </c>
      <c r="G113" s="7" t="s">
        <v>183</v>
      </c>
      <c r="H113" s="6" t="s">
        <v>310</v>
      </c>
      <c r="I113" s="10" t="s">
        <v>311</v>
      </c>
      <c r="J113" s="9"/>
      <c r="K113" s="8" t="s">
        <v>1400</v>
      </c>
    </row>
    <row r="114" spans="1:11" ht="168" x14ac:dyDescent="0.35">
      <c r="A114" s="5">
        <v>112</v>
      </c>
      <c r="B114" s="27" t="s">
        <v>1416</v>
      </c>
      <c r="C114" s="5" t="s">
        <v>308</v>
      </c>
      <c r="D114" s="5" t="s">
        <v>1229</v>
      </c>
      <c r="E114" s="5" t="s">
        <v>298</v>
      </c>
      <c r="F114" s="6" t="s">
        <v>309</v>
      </c>
      <c r="G114" s="7" t="s">
        <v>183</v>
      </c>
      <c r="H114" s="6" t="s">
        <v>310</v>
      </c>
      <c r="I114" s="10" t="s">
        <v>311</v>
      </c>
      <c r="J114" s="9"/>
      <c r="K114" s="8" t="s">
        <v>1400</v>
      </c>
    </row>
    <row r="115" spans="1:11" ht="168" x14ac:dyDescent="0.35">
      <c r="A115" s="5">
        <v>113</v>
      </c>
      <c r="B115" s="27" t="s">
        <v>1416</v>
      </c>
      <c r="C115" s="5" t="s">
        <v>308</v>
      </c>
      <c r="D115" s="5" t="s">
        <v>1226</v>
      </c>
      <c r="E115" s="5" t="s">
        <v>298</v>
      </c>
      <c r="F115" s="6" t="s">
        <v>309</v>
      </c>
      <c r="G115" s="7" t="s">
        <v>183</v>
      </c>
      <c r="H115" s="6" t="s">
        <v>310</v>
      </c>
      <c r="I115" s="6" t="s">
        <v>311</v>
      </c>
      <c r="J115" s="9"/>
      <c r="K115" s="8" t="s">
        <v>1400</v>
      </c>
    </row>
    <row r="116" spans="1:11" ht="140.5" x14ac:dyDescent="0.35">
      <c r="A116" s="5">
        <v>114</v>
      </c>
      <c r="B116" s="27" t="s">
        <v>1416</v>
      </c>
      <c r="C116" s="5" t="s">
        <v>296</v>
      </c>
      <c r="D116" s="5" t="s">
        <v>1225</v>
      </c>
      <c r="E116" s="5" t="s">
        <v>298</v>
      </c>
      <c r="F116" s="6" t="s">
        <v>299</v>
      </c>
      <c r="G116" s="7" t="s">
        <v>183</v>
      </c>
      <c r="H116" s="6" t="s">
        <v>100</v>
      </c>
      <c r="I116" s="6"/>
      <c r="J116" s="9" t="s">
        <v>300</v>
      </c>
      <c r="K116" s="8" t="s">
        <v>1400</v>
      </c>
    </row>
    <row r="117" spans="1:11" ht="140" x14ac:dyDescent="0.35">
      <c r="A117" s="5">
        <v>115</v>
      </c>
      <c r="B117" s="27" t="s">
        <v>1416</v>
      </c>
      <c r="C117" s="5" t="s">
        <v>296</v>
      </c>
      <c r="D117" s="5" t="s">
        <v>312</v>
      </c>
      <c r="E117" s="5" t="s">
        <v>298</v>
      </c>
      <c r="F117" s="6" t="s">
        <v>299</v>
      </c>
      <c r="G117" s="7" t="s">
        <v>183</v>
      </c>
      <c r="H117" s="6" t="s">
        <v>100</v>
      </c>
      <c r="I117" s="9"/>
      <c r="J117" s="6" t="s">
        <v>300</v>
      </c>
      <c r="K117" s="8" t="s">
        <v>1400</v>
      </c>
    </row>
    <row r="118" spans="1:11" ht="84" x14ac:dyDescent="0.35">
      <c r="A118" s="5">
        <v>116</v>
      </c>
      <c r="B118" s="27" t="s">
        <v>1416</v>
      </c>
      <c r="C118" s="5" t="s">
        <v>301</v>
      </c>
      <c r="D118" s="5" t="s">
        <v>312</v>
      </c>
      <c r="E118" s="5" t="s">
        <v>298</v>
      </c>
      <c r="F118" s="6" t="s">
        <v>302</v>
      </c>
      <c r="G118" s="7" t="s">
        <v>183</v>
      </c>
      <c r="H118" s="6" t="s">
        <v>303</v>
      </c>
      <c r="I118" s="10" t="s">
        <v>304</v>
      </c>
      <c r="J118" s="9"/>
      <c r="K118" s="8" t="s">
        <v>1400</v>
      </c>
    </row>
    <row r="119" spans="1:11" ht="84" x14ac:dyDescent="0.35">
      <c r="A119" s="5">
        <v>117</v>
      </c>
      <c r="B119" s="27" t="s">
        <v>1416</v>
      </c>
      <c r="C119" s="5" t="s">
        <v>301</v>
      </c>
      <c r="D119" s="5" t="s">
        <v>1227</v>
      </c>
      <c r="E119" s="5" t="s">
        <v>298</v>
      </c>
      <c r="F119" s="6" t="s">
        <v>302</v>
      </c>
      <c r="G119" s="7" t="s">
        <v>183</v>
      </c>
      <c r="H119" s="6" t="s">
        <v>303</v>
      </c>
      <c r="I119" s="10" t="s">
        <v>304</v>
      </c>
      <c r="J119" s="9"/>
      <c r="K119" s="8" t="s">
        <v>1400</v>
      </c>
    </row>
    <row r="120" spans="1:11" ht="84" x14ac:dyDescent="0.35">
      <c r="A120" s="5">
        <v>118</v>
      </c>
      <c r="B120" s="27" t="s">
        <v>1416</v>
      </c>
      <c r="C120" s="5" t="s">
        <v>301</v>
      </c>
      <c r="D120" s="5" t="s">
        <v>1228</v>
      </c>
      <c r="E120" s="5" t="s">
        <v>298</v>
      </c>
      <c r="F120" s="6" t="s">
        <v>302</v>
      </c>
      <c r="G120" s="7" t="s">
        <v>183</v>
      </c>
      <c r="H120" s="6" t="s">
        <v>303</v>
      </c>
      <c r="I120" s="10" t="s">
        <v>304</v>
      </c>
      <c r="J120" s="9"/>
      <c r="K120" s="8" t="s">
        <v>1400</v>
      </c>
    </row>
    <row r="121" spans="1:11" ht="84" x14ac:dyDescent="0.35">
      <c r="A121" s="5">
        <v>119</v>
      </c>
      <c r="B121" s="27" t="s">
        <v>1416</v>
      </c>
      <c r="C121" s="5" t="s">
        <v>301</v>
      </c>
      <c r="D121" s="5" t="s">
        <v>1223</v>
      </c>
      <c r="E121" s="5" t="s">
        <v>298</v>
      </c>
      <c r="F121" s="6" t="s">
        <v>302</v>
      </c>
      <c r="G121" s="7" t="s">
        <v>183</v>
      </c>
      <c r="H121" s="6" t="s">
        <v>303</v>
      </c>
      <c r="I121" s="6" t="s">
        <v>304</v>
      </c>
      <c r="J121" s="9"/>
      <c r="K121" s="8" t="s">
        <v>1400</v>
      </c>
    </row>
    <row r="122" spans="1:11" ht="126.5" x14ac:dyDescent="0.35">
      <c r="A122" s="5">
        <v>120</v>
      </c>
      <c r="B122" s="27" t="s">
        <v>1416</v>
      </c>
      <c r="C122" s="5" t="s">
        <v>305</v>
      </c>
      <c r="D122" s="5" t="s">
        <v>312</v>
      </c>
      <c r="E122" s="5" t="s">
        <v>298</v>
      </c>
      <c r="F122" s="6" t="s">
        <v>306</v>
      </c>
      <c r="G122" s="7" t="s">
        <v>183</v>
      </c>
      <c r="H122" s="6" t="s">
        <v>50</v>
      </c>
      <c r="I122" s="6"/>
      <c r="J122" s="9" t="s">
        <v>307</v>
      </c>
      <c r="K122" s="8" t="s">
        <v>1400</v>
      </c>
    </row>
    <row r="123" spans="1:11" ht="126" x14ac:dyDescent="0.35">
      <c r="A123" s="5">
        <v>121</v>
      </c>
      <c r="B123" s="27" t="s">
        <v>1416</v>
      </c>
      <c r="C123" s="5" t="s">
        <v>305</v>
      </c>
      <c r="D123" s="5" t="s">
        <v>1225</v>
      </c>
      <c r="E123" s="5" t="s">
        <v>298</v>
      </c>
      <c r="F123" s="6" t="s">
        <v>306</v>
      </c>
      <c r="G123" s="7" t="s">
        <v>183</v>
      </c>
      <c r="H123" s="6" t="s">
        <v>50</v>
      </c>
      <c r="I123" s="9"/>
      <c r="J123" s="6" t="s">
        <v>307</v>
      </c>
      <c r="K123" s="8" t="s">
        <v>1400</v>
      </c>
    </row>
    <row r="124" spans="1:11" ht="126.5" x14ac:dyDescent="0.35">
      <c r="A124" s="5">
        <v>122</v>
      </c>
      <c r="B124" s="27" t="s">
        <v>1416</v>
      </c>
      <c r="C124" s="5" t="s">
        <v>305</v>
      </c>
      <c r="D124" s="5" t="s">
        <v>1229</v>
      </c>
      <c r="E124" s="5" t="s">
        <v>298</v>
      </c>
      <c r="F124" s="6" t="s">
        <v>306</v>
      </c>
      <c r="G124" s="7" t="s">
        <v>183</v>
      </c>
      <c r="H124" s="6" t="s">
        <v>50</v>
      </c>
      <c r="I124" s="10"/>
      <c r="J124" s="9" t="s">
        <v>307</v>
      </c>
      <c r="K124" s="8" t="s">
        <v>1400</v>
      </c>
    </row>
    <row r="125" spans="1:11" ht="126.5" x14ac:dyDescent="0.35">
      <c r="A125" s="5">
        <v>123</v>
      </c>
      <c r="B125" s="27" t="s">
        <v>1416</v>
      </c>
      <c r="C125" s="5" t="s">
        <v>305</v>
      </c>
      <c r="D125" s="5" t="s">
        <v>1226</v>
      </c>
      <c r="E125" s="5" t="s">
        <v>298</v>
      </c>
      <c r="F125" s="6" t="s">
        <v>306</v>
      </c>
      <c r="G125" s="7" t="s">
        <v>183</v>
      </c>
      <c r="H125" s="6" t="s">
        <v>50</v>
      </c>
      <c r="I125" s="10"/>
      <c r="J125" s="9" t="s">
        <v>307</v>
      </c>
      <c r="K125" s="8" t="s">
        <v>1400</v>
      </c>
    </row>
    <row r="126" spans="1:11" ht="70" x14ac:dyDescent="0.35">
      <c r="A126" s="5">
        <v>124</v>
      </c>
      <c r="B126" s="27" t="s">
        <v>1416</v>
      </c>
      <c r="C126" s="5" t="s">
        <v>313</v>
      </c>
      <c r="D126" s="5" t="s">
        <v>312</v>
      </c>
      <c r="E126" s="5" t="s">
        <v>298</v>
      </c>
      <c r="F126" s="6" t="s">
        <v>314</v>
      </c>
      <c r="G126" s="7" t="s">
        <v>183</v>
      </c>
      <c r="H126" s="6" t="s">
        <v>310</v>
      </c>
      <c r="I126" s="10" t="s">
        <v>315</v>
      </c>
      <c r="J126" s="9"/>
      <c r="K126" s="8" t="s">
        <v>1400</v>
      </c>
    </row>
    <row r="127" spans="1:11" ht="70.5" x14ac:dyDescent="0.35">
      <c r="A127" s="5">
        <v>125</v>
      </c>
      <c r="B127" s="27" t="s">
        <v>1416</v>
      </c>
      <c r="C127" s="5" t="s">
        <v>316</v>
      </c>
      <c r="D127" s="5" t="s">
        <v>317</v>
      </c>
      <c r="E127" s="5" t="s">
        <v>298</v>
      </c>
      <c r="F127" s="6" t="s">
        <v>318</v>
      </c>
      <c r="G127" s="7" t="s">
        <v>183</v>
      </c>
      <c r="H127" s="6" t="s">
        <v>319</v>
      </c>
      <c r="I127" s="6"/>
      <c r="J127" s="9" t="s">
        <v>320</v>
      </c>
      <c r="K127" s="8" t="s">
        <v>1400</v>
      </c>
    </row>
    <row r="128" spans="1:11" ht="56" x14ac:dyDescent="0.35">
      <c r="A128" s="5">
        <v>126</v>
      </c>
      <c r="B128" s="27" t="s">
        <v>1416</v>
      </c>
      <c r="C128" s="5" t="s">
        <v>321</v>
      </c>
      <c r="D128" s="5" t="s">
        <v>322</v>
      </c>
      <c r="E128" s="5" t="s">
        <v>298</v>
      </c>
      <c r="F128" s="6" t="s">
        <v>323</v>
      </c>
      <c r="G128" s="7" t="s">
        <v>183</v>
      </c>
      <c r="H128" s="6" t="s">
        <v>324</v>
      </c>
      <c r="I128" s="6"/>
      <c r="J128" s="9" t="s">
        <v>325</v>
      </c>
      <c r="K128" s="8" t="s">
        <v>1400</v>
      </c>
    </row>
    <row r="129" spans="1:12" ht="42.5" x14ac:dyDescent="0.35">
      <c r="A129" s="5">
        <v>127</v>
      </c>
      <c r="B129" s="27" t="s">
        <v>1416</v>
      </c>
      <c r="C129" s="5" t="s">
        <v>340</v>
      </c>
      <c r="D129" s="5" t="s">
        <v>341</v>
      </c>
      <c r="E129" s="5" t="s">
        <v>298</v>
      </c>
      <c r="F129" s="6" t="s">
        <v>342</v>
      </c>
      <c r="G129" s="7" t="s">
        <v>183</v>
      </c>
      <c r="H129" s="6" t="s">
        <v>343</v>
      </c>
      <c r="I129" s="9" t="s">
        <v>344</v>
      </c>
      <c r="J129" s="6"/>
      <c r="K129" s="8" t="s">
        <v>1400</v>
      </c>
    </row>
    <row r="130" spans="1:12" ht="42" x14ac:dyDescent="0.35">
      <c r="A130" s="5">
        <v>128</v>
      </c>
      <c r="B130" s="27" t="s">
        <v>1416</v>
      </c>
      <c r="C130" s="5" t="s">
        <v>340</v>
      </c>
      <c r="D130" s="5" t="s">
        <v>341</v>
      </c>
      <c r="E130" s="5" t="s">
        <v>298</v>
      </c>
      <c r="F130" s="6" t="s">
        <v>342</v>
      </c>
      <c r="G130" s="7" t="s">
        <v>183</v>
      </c>
      <c r="H130" s="6" t="s">
        <v>343</v>
      </c>
      <c r="I130" s="10" t="s">
        <v>344</v>
      </c>
      <c r="J130" s="9"/>
      <c r="K130" s="8" t="s">
        <v>1400</v>
      </c>
    </row>
    <row r="131" spans="1:12" ht="84" x14ac:dyDescent="0.35">
      <c r="A131" s="5">
        <v>129</v>
      </c>
      <c r="B131" s="27" t="s">
        <v>1416</v>
      </c>
      <c r="C131" s="5" t="s">
        <v>327</v>
      </c>
      <c r="D131" s="5" t="s">
        <v>328</v>
      </c>
      <c r="E131" s="5" t="s">
        <v>298</v>
      </c>
      <c r="F131" s="6" t="s">
        <v>329</v>
      </c>
      <c r="G131" s="7" t="s">
        <v>183</v>
      </c>
      <c r="H131" s="6" t="s">
        <v>326</v>
      </c>
      <c r="I131" s="10" t="s">
        <v>330</v>
      </c>
      <c r="J131" s="9"/>
      <c r="K131" s="8" t="s">
        <v>1400</v>
      </c>
    </row>
    <row r="132" spans="1:12" ht="84" x14ac:dyDescent="0.35">
      <c r="A132" s="5">
        <v>130</v>
      </c>
      <c r="B132" s="27" t="s">
        <v>1416</v>
      </c>
      <c r="C132" s="5" t="s">
        <v>331</v>
      </c>
      <c r="D132" s="5" t="s">
        <v>332</v>
      </c>
      <c r="E132" s="5" t="s">
        <v>298</v>
      </c>
      <c r="F132" s="6" t="s">
        <v>333</v>
      </c>
      <c r="G132" s="7" t="s">
        <v>183</v>
      </c>
      <c r="H132" s="6" t="s">
        <v>326</v>
      </c>
      <c r="I132" s="10" t="s">
        <v>334</v>
      </c>
      <c r="J132" s="9"/>
      <c r="K132" s="8" t="s">
        <v>1400</v>
      </c>
    </row>
    <row r="133" spans="1:12" ht="84" x14ac:dyDescent="0.35">
      <c r="A133" s="5">
        <v>131</v>
      </c>
      <c r="B133" s="27" t="s">
        <v>1416</v>
      </c>
      <c r="C133" s="5" t="s">
        <v>335</v>
      </c>
      <c r="D133" s="5" t="s">
        <v>336</v>
      </c>
      <c r="E133" s="5" t="s">
        <v>298</v>
      </c>
      <c r="F133" s="6" t="s">
        <v>337</v>
      </c>
      <c r="G133" s="7" t="s">
        <v>183</v>
      </c>
      <c r="H133" s="6" t="s">
        <v>338</v>
      </c>
      <c r="I133" s="6" t="s">
        <v>339</v>
      </c>
      <c r="J133" s="9"/>
      <c r="K133" s="8" t="s">
        <v>1400</v>
      </c>
    </row>
    <row r="134" spans="1:12" ht="70" x14ac:dyDescent="0.35">
      <c r="A134" s="5">
        <v>132</v>
      </c>
      <c r="B134" s="27" t="s">
        <v>1412</v>
      </c>
      <c r="C134" s="5" t="s">
        <v>345</v>
      </c>
      <c r="D134" s="5" t="s">
        <v>23</v>
      </c>
      <c r="E134" s="5" t="s">
        <v>13</v>
      </c>
      <c r="F134" s="6" t="s">
        <v>346</v>
      </c>
      <c r="G134" s="7" t="s">
        <v>521</v>
      </c>
      <c r="H134" s="6" t="s">
        <v>347</v>
      </c>
      <c r="I134" s="6" t="s">
        <v>348</v>
      </c>
      <c r="J134" s="9"/>
      <c r="K134" s="8" t="s">
        <v>1392</v>
      </c>
      <c r="L134" t="s">
        <v>521</v>
      </c>
    </row>
    <row r="135" spans="1:12" ht="42" x14ac:dyDescent="0.35">
      <c r="A135" s="5">
        <v>133</v>
      </c>
      <c r="B135" s="27" t="s">
        <v>1412</v>
      </c>
      <c r="C135" s="5" t="s">
        <v>349</v>
      </c>
      <c r="D135" s="5" t="s">
        <v>350</v>
      </c>
      <c r="E135" s="5" t="s">
        <v>13</v>
      </c>
      <c r="F135" s="6" t="s">
        <v>351</v>
      </c>
      <c r="G135" s="7" t="s">
        <v>521</v>
      </c>
      <c r="H135" s="6" t="s">
        <v>15</v>
      </c>
      <c r="I135" s="9"/>
      <c r="J135" s="6" t="s">
        <v>352</v>
      </c>
      <c r="K135" s="8" t="s">
        <v>1400</v>
      </c>
    </row>
    <row r="136" spans="1:12" ht="56" x14ac:dyDescent="0.35">
      <c r="A136" s="5">
        <v>134</v>
      </c>
      <c r="B136" s="27" t="s">
        <v>1412</v>
      </c>
      <c r="C136" s="5" t="s">
        <v>353</v>
      </c>
      <c r="D136" s="5" t="s">
        <v>27</v>
      </c>
      <c r="E136" s="5" t="s">
        <v>13</v>
      </c>
      <c r="F136" s="6" t="s">
        <v>354</v>
      </c>
      <c r="G136" s="7" t="s">
        <v>521</v>
      </c>
      <c r="H136" s="6" t="s">
        <v>355</v>
      </c>
      <c r="I136" s="10" t="s">
        <v>356</v>
      </c>
      <c r="J136" s="9"/>
      <c r="K136" s="8" t="s">
        <v>1392</v>
      </c>
    </row>
    <row r="137" spans="1:12" ht="70" x14ac:dyDescent="0.35">
      <c r="A137" s="5">
        <v>135</v>
      </c>
      <c r="B137" s="27" t="s">
        <v>1413</v>
      </c>
      <c r="C137" s="5" t="s">
        <v>357</v>
      </c>
      <c r="D137" s="5" t="s">
        <v>358</v>
      </c>
      <c r="E137" s="5" t="s">
        <v>62</v>
      </c>
      <c r="F137" s="6" t="s">
        <v>359</v>
      </c>
      <c r="G137" s="7" t="s">
        <v>521</v>
      </c>
      <c r="H137" s="6" t="s">
        <v>360</v>
      </c>
      <c r="I137" s="10"/>
      <c r="J137" s="9" t="s">
        <v>361</v>
      </c>
      <c r="K137" s="11" t="s">
        <v>1387</v>
      </c>
    </row>
    <row r="138" spans="1:12" ht="84" x14ac:dyDescent="0.35">
      <c r="A138" s="5">
        <v>136</v>
      </c>
      <c r="B138" s="27" t="s">
        <v>1413</v>
      </c>
      <c r="C138" s="5" t="s">
        <v>362</v>
      </c>
      <c r="D138" s="5" t="s">
        <v>358</v>
      </c>
      <c r="E138" s="5" t="s">
        <v>62</v>
      </c>
      <c r="F138" s="6" t="s">
        <v>363</v>
      </c>
      <c r="G138" s="7" t="s">
        <v>521</v>
      </c>
      <c r="H138" s="6" t="s">
        <v>364</v>
      </c>
      <c r="I138" s="10" t="s">
        <v>365</v>
      </c>
      <c r="J138" s="9"/>
      <c r="K138" s="11" t="s">
        <v>1387</v>
      </c>
    </row>
    <row r="139" spans="1:12" ht="56" x14ac:dyDescent="0.35">
      <c r="A139" s="5">
        <v>137</v>
      </c>
      <c r="B139" s="27" t="s">
        <v>1413</v>
      </c>
      <c r="C139" s="5" t="s">
        <v>366</v>
      </c>
      <c r="D139" s="5" t="s">
        <v>1230</v>
      </c>
      <c r="E139" s="5" t="s">
        <v>62</v>
      </c>
      <c r="F139" s="6" t="s">
        <v>367</v>
      </c>
      <c r="G139" s="7" t="s">
        <v>521</v>
      </c>
      <c r="H139" s="6" t="s">
        <v>368</v>
      </c>
      <c r="I139" s="6"/>
      <c r="J139" s="9"/>
      <c r="K139" s="8" t="s">
        <v>1390</v>
      </c>
    </row>
    <row r="140" spans="1:12" ht="56" x14ac:dyDescent="0.35">
      <c r="A140" s="5">
        <v>138</v>
      </c>
      <c r="B140" s="27" t="s">
        <v>1413</v>
      </c>
      <c r="C140" s="5" t="s">
        <v>366</v>
      </c>
      <c r="D140" s="5" t="s">
        <v>1231</v>
      </c>
      <c r="E140" s="5" t="s">
        <v>62</v>
      </c>
      <c r="F140" s="6" t="s">
        <v>367</v>
      </c>
      <c r="G140" s="7" t="s">
        <v>521</v>
      </c>
      <c r="H140" s="6" t="s">
        <v>368</v>
      </c>
      <c r="I140" s="6"/>
      <c r="J140" s="9"/>
      <c r="K140" s="8" t="s">
        <v>1390</v>
      </c>
    </row>
    <row r="141" spans="1:12" ht="56" x14ac:dyDescent="0.35">
      <c r="A141" s="5">
        <v>139</v>
      </c>
      <c r="B141" s="27" t="s">
        <v>1413</v>
      </c>
      <c r="C141" s="5" t="s">
        <v>366</v>
      </c>
      <c r="D141" s="5" t="s">
        <v>1232</v>
      </c>
      <c r="E141" s="5" t="s">
        <v>62</v>
      </c>
      <c r="F141" s="6" t="s">
        <v>367</v>
      </c>
      <c r="G141" s="7" t="s">
        <v>521</v>
      </c>
      <c r="H141" s="6" t="s">
        <v>368</v>
      </c>
      <c r="I141" s="9"/>
      <c r="J141" s="6"/>
      <c r="K141" s="8" t="s">
        <v>1390</v>
      </c>
    </row>
    <row r="142" spans="1:12" ht="70" x14ac:dyDescent="0.35">
      <c r="A142" s="5">
        <v>140</v>
      </c>
      <c r="B142" s="27" t="s">
        <v>1413</v>
      </c>
      <c r="C142" s="5" t="s">
        <v>369</v>
      </c>
      <c r="D142" s="5" t="s">
        <v>87</v>
      </c>
      <c r="E142" s="5" t="s">
        <v>62</v>
      </c>
      <c r="F142" s="6" t="s">
        <v>359</v>
      </c>
      <c r="G142" s="7" t="s">
        <v>521</v>
      </c>
      <c r="H142" s="6" t="s">
        <v>370</v>
      </c>
      <c r="I142" s="10"/>
      <c r="J142" s="9" t="s">
        <v>371</v>
      </c>
      <c r="K142" s="11" t="s">
        <v>1387</v>
      </c>
    </row>
    <row r="143" spans="1:12" ht="56" x14ac:dyDescent="0.35">
      <c r="A143" s="5">
        <v>141</v>
      </c>
      <c r="B143" s="27" t="s">
        <v>1413</v>
      </c>
      <c r="C143" s="5" t="s">
        <v>372</v>
      </c>
      <c r="D143" s="5" t="s">
        <v>373</v>
      </c>
      <c r="E143" s="5" t="s">
        <v>62</v>
      </c>
      <c r="F143" s="6" t="s">
        <v>374</v>
      </c>
      <c r="G143" s="7" t="s">
        <v>521</v>
      </c>
      <c r="H143" s="6" t="s">
        <v>375</v>
      </c>
      <c r="I143" s="10"/>
      <c r="J143" s="9" t="s">
        <v>376</v>
      </c>
      <c r="K143" s="11" t="s">
        <v>1386</v>
      </c>
    </row>
    <row r="144" spans="1:12" ht="56.5" x14ac:dyDescent="0.35">
      <c r="A144" s="5">
        <v>142</v>
      </c>
      <c r="B144" s="27" t="s">
        <v>1413</v>
      </c>
      <c r="C144" s="5" t="s">
        <v>377</v>
      </c>
      <c r="D144" s="5" t="s">
        <v>378</v>
      </c>
      <c r="E144" s="5" t="s">
        <v>62</v>
      </c>
      <c r="F144" s="6" t="s">
        <v>379</v>
      </c>
      <c r="G144" s="7" t="s">
        <v>521</v>
      </c>
      <c r="H144" s="6" t="s">
        <v>380</v>
      </c>
      <c r="I144" s="10"/>
      <c r="J144" s="9" t="s">
        <v>381</v>
      </c>
      <c r="K144" s="8" t="s">
        <v>1400</v>
      </c>
    </row>
    <row r="145" spans="1:11" ht="98.5" x14ac:dyDescent="0.35">
      <c r="A145" s="5">
        <v>143</v>
      </c>
      <c r="B145" s="27" t="s">
        <v>1413</v>
      </c>
      <c r="C145" s="5" t="s">
        <v>382</v>
      </c>
      <c r="D145" s="5" t="s">
        <v>383</v>
      </c>
      <c r="E145" s="5" t="s">
        <v>62</v>
      </c>
      <c r="F145" s="6" t="s">
        <v>384</v>
      </c>
      <c r="G145" s="7" t="s">
        <v>521</v>
      </c>
      <c r="H145" s="6" t="s">
        <v>385</v>
      </c>
      <c r="I145" s="6"/>
      <c r="J145" s="9" t="s">
        <v>386</v>
      </c>
      <c r="K145" s="11" t="s">
        <v>1386</v>
      </c>
    </row>
    <row r="146" spans="1:11" ht="70" x14ac:dyDescent="0.35">
      <c r="A146" s="5">
        <v>144</v>
      </c>
      <c r="B146" s="27" t="s">
        <v>1413</v>
      </c>
      <c r="C146" s="5" t="s">
        <v>387</v>
      </c>
      <c r="D146" s="5" t="s">
        <v>388</v>
      </c>
      <c r="E146" s="5" t="s">
        <v>62</v>
      </c>
      <c r="F146" s="6" t="s">
        <v>389</v>
      </c>
      <c r="G146" s="7" t="s">
        <v>521</v>
      </c>
      <c r="H146" s="6" t="s">
        <v>390</v>
      </c>
      <c r="I146" s="6"/>
      <c r="J146" s="9"/>
      <c r="K146" s="11" t="s">
        <v>1386</v>
      </c>
    </row>
    <row r="147" spans="1:11" ht="70" x14ac:dyDescent="0.35">
      <c r="A147" s="5">
        <v>145</v>
      </c>
      <c r="B147" s="27" t="s">
        <v>1413</v>
      </c>
      <c r="C147" s="5" t="s">
        <v>387</v>
      </c>
      <c r="D147" s="5" t="s">
        <v>388</v>
      </c>
      <c r="E147" s="5" t="s">
        <v>62</v>
      </c>
      <c r="F147" s="6" t="s">
        <v>389</v>
      </c>
      <c r="G147" s="7" t="s">
        <v>521</v>
      </c>
      <c r="H147" s="6" t="s">
        <v>390</v>
      </c>
      <c r="I147" s="9"/>
      <c r="J147" s="6"/>
      <c r="K147" s="11" t="s">
        <v>1386</v>
      </c>
    </row>
    <row r="148" spans="1:11" ht="56" x14ac:dyDescent="0.35">
      <c r="A148" s="5">
        <v>146</v>
      </c>
      <c r="B148" s="27" t="s">
        <v>1413</v>
      </c>
      <c r="C148" s="5" t="s">
        <v>391</v>
      </c>
      <c r="D148" s="5" t="s">
        <v>392</v>
      </c>
      <c r="E148" s="5" t="s">
        <v>62</v>
      </c>
      <c r="F148" s="6" t="s">
        <v>393</v>
      </c>
      <c r="G148" s="7" t="s">
        <v>521</v>
      </c>
      <c r="H148" s="6" t="s">
        <v>390</v>
      </c>
      <c r="I148" s="10"/>
      <c r="J148" s="9"/>
      <c r="K148" s="11" t="s">
        <v>1386</v>
      </c>
    </row>
    <row r="149" spans="1:11" ht="56" x14ac:dyDescent="0.35">
      <c r="A149" s="5">
        <v>147</v>
      </c>
      <c r="B149" s="27" t="s">
        <v>1413</v>
      </c>
      <c r="C149" s="5" t="s">
        <v>394</v>
      </c>
      <c r="D149" s="5" t="s">
        <v>395</v>
      </c>
      <c r="E149" s="5" t="s">
        <v>62</v>
      </c>
      <c r="F149" s="6" t="s">
        <v>396</v>
      </c>
      <c r="G149" s="7" t="s">
        <v>521</v>
      </c>
      <c r="H149" s="6" t="s">
        <v>397</v>
      </c>
      <c r="I149" s="10"/>
      <c r="J149" s="9"/>
      <c r="K149" s="11" t="s">
        <v>1386</v>
      </c>
    </row>
    <row r="150" spans="1:11" ht="56" x14ac:dyDescent="0.35">
      <c r="A150" s="5">
        <v>148</v>
      </c>
      <c r="B150" s="27" t="s">
        <v>1413</v>
      </c>
      <c r="C150" s="5" t="s">
        <v>398</v>
      </c>
      <c r="D150" s="5" t="s">
        <v>399</v>
      </c>
      <c r="E150" s="5" t="s">
        <v>62</v>
      </c>
      <c r="F150" s="6" t="s">
        <v>400</v>
      </c>
      <c r="G150" s="7" t="s">
        <v>521</v>
      </c>
      <c r="H150" s="6" t="s">
        <v>401</v>
      </c>
      <c r="I150" s="10"/>
      <c r="J150" s="9"/>
      <c r="K150" s="11" t="s">
        <v>1386</v>
      </c>
    </row>
    <row r="151" spans="1:11" ht="70.5" x14ac:dyDescent="0.35">
      <c r="A151" s="5">
        <v>149</v>
      </c>
      <c r="B151" s="27" t="s">
        <v>1413</v>
      </c>
      <c r="C151" s="5" t="s">
        <v>402</v>
      </c>
      <c r="D151" s="5" t="s">
        <v>403</v>
      </c>
      <c r="E151" s="5" t="s">
        <v>62</v>
      </c>
      <c r="F151" s="6" t="s">
        <v>404</v>
      </c>
      <c r="G151" s="7" t="s">
        <v>521</v>
      </c>
      <c r="H151" s="6" t="s">
        <v>401</v>
      </c>
      <c r="I151" s="6"/>
      <c r="J151" s="9" t="s">
        <v>405</v>
      </c>
      <c r="K151" s="11" t="s">
        <v>1386</v>
      </c>
    </row>
    <row r="152" spans="1:11" ht="70" x14ac:dyDescent="0.35">
      <c r="A152" s="5">
        <v>150</v>
      </c>
      <c r="B152" s="27" t="s">
        <v>1413</v>
      </c>
      <c r="C152" s="5" t="s">
        <v>406</v>
      </c>
      <c r="D152" s="5" t="s">
        <v>407</v>
      </c>
      <c r="E152" s="5" t="s">
        <v>62</v>
      </c>
      <c r="F152" s="6" t="s">
        <v>408</v>
      </c>
      <c r="G152" s="7" t="s">
        <v>521</v>
      </c>
      <c r="H152" s="6" t="s">
        <v>409</v>
      </c>
      <c r="I152" s="6"/>
      <c r="J152" s="9"/>
      <c r="K152" s="11" t="s">
        <v>1386</v>
      </c>
    </row>
    <row r="153" spans="1:11" ht="70" x14ac:dyDescent="0.35">
      <c r="A153" s="5">
        <v>151</v>
      </c>
      <c r="B153" s="27" t="s">
        <v>1413</v>
      </c>
      <c r="C153" s="5" t="s">
        <v>410</v>
      </c>
      <c r="D153" s="5" t="s">
        <v>411</v>
      </c>
      <c r="E153" s="5" t="s">
        <v>62</v>
      </c>
      <c r="F153" s="6" t="s">
        <v>400</v>
      </c>
      <c r="G153" s="7" t="s">
        <v>521</v>
      </c>
      <c r="H153" s="6" t="s">
        <v>412</v>
      </c>
      <c r="I153" s="9"/>
      <c r="J153" s="6" t="s">
        <v>413</v>
      </c>
      <c r="K153" s="11" t="s">
        <v>1386</v>
      </c>
    </row>
    <row r="154" spans="1:11" ht="70" x14ac:dyDescent="0.35">
      <c r="A154" s="5">
        <v>152</v>
      </c>
      <c r="B154" s="27" t="s">
        <v>1413</v>
      </c>
      <c r="C154" s="5" t="s">
        <v>414</v>
      </c>
      <c r="D154" s="5" t="s">
        <v>415</v>
      </c>
      <c r="E154" s="5" t="s">
        <v>62</v>
      </c>
      <c r="F154" s="6" t="s">
        <v>416</v>
      </c>
      <c r="G154" s="7" t="s">
        <v>521</v>
      </c>
      <c r="H154" s="6" t="s">
        <v>417</v>
      </c>
      <c r="I154" s="10"/>
      <c r="J154" s="9" t="s">
        <v>418</v>
      </c>
      <c r="K154" s="11" t="s">
        <v>1386</v>
      </c>
    </row>
    <row r="155" spans="1:11" ht="98.5" x14ac:dyDescent="0.35">
      <c r="A155" s="5">
        <v>153</v>
      </c>
      <c r="B155" s="27" t="s">
        <v>1413</v>
      </c>
      <c r="C155" s="5" t="s">
        <v>419</v>
      </c>
      <c r="D155" s="5" t="s">
        <v>420</v>
      </c>
      <c r="E155" s="5" t="s">
        <v>62</v>
      </c>
      <c r="F155" s="6" t="s">
        <v>400</v>
      </c>
      <c r="G155" s="7" t="s">
        <v>521</v>
      </c>
      <c r="H155" s="6" t="s">
        <v>421</v>
      </c>
      <c r="I155" s="10"/>
      <c r="J155" s="9" t="s">
        <v>422</v>
      </c>
      <c r="K155" s="11" t="s">
        <v>1386</v>
      </c>
    </row>
    <row r="156" spans="1:11" ht="70" x14ac:dyDescent="0.35">
      <c r="A156" s="5">
        <v>154</v>
      </c>
      <c r="B156" s="27" t="s">
        <v>1413</v>
      </c>
      <c r="C156" s="5" t="s">
        <v>423</v>
      </c>
      <c r="D156" s="5" t="s">
        <v>420</v>
      </c>
      <c r="E156" s="5" t="s">
        <v>62</v>
      </c>
      <c r="F156" s="6" t="s">
        <v>424</v>
      </c>
      <c r="G156" s="7" t="s">
        <v>521</v>
      </c>
      <c r="H156" s="6" t="s">
        <v>425</v>
      </c>
      <c r="I156" s="10"/>
      <c r="J156" s="9"/>
      <c r="K156" s="11" t="s">
        <v>1386</v>
      </c>
    </row>
    <row r="157" spans="1:11" ht="84" x14ac:dyDescent="0.35">
      <c r="A157" s="5">
        <v>155</v>
      </c>
      <c r="B157" s="27" t="s">
        <v>1413</v>
      </c>
      <c r="C157" s="5" t="s">
        <v>426</v>
      </c>
      <c r="D157" s="5" t="s">
        <v>1233</v>
      </c>
      <c r="E157" s="5" t="s">
        <v>62</v>
      </c>
      <c r="F157" s="6" t="s">
        <v>427</v>
      </c>
      <c r="G157" s="7" t="s">
        <v>521</v>
      </c>
      <c r="H157" s="6" t="s">
        <v>428</v>
      </c>
      <c r="I157" s="6"/>
      <c r="J157" s="9" t="s">
        <v>429</v>
      </c>
      <c r="K157" s="11" t="s">
        <v>1386</v>
      </c>
    </row>
    <row r="158" spans="1:11" ht="84" x14ac:dyDescent="0.35">
      <c r="A158" s="5">
        <v>156</v>
      </c>
      <c r="B158" s="27" t="s">
        <v>1413</v>
      </c>
      <c r="C158" s="5" t="s">
        <v>426</v>
      </c>
      <c r="D158" s="5" t="s">
        <v>1234</v>
      </c>
      <c r="E158" s="5" t="s">
        <v>62</v>
      </c>
      <c r="F158" s="6" t="s">
        <v>427</v>
      </c>
      <c r="G158" s="7" t="s">
        <v>521</v>
      </c>
      <c r="H158" s="6" t="s">
        <v>428</v>
      </c>
      <c r="I158" s="6"/>
      <c r="J158" s="9" t="s">
        <v>429</v>
      </c>
      <c r="K158" s="11" t="s">
        <v>1386</v>
      </c>
    </row>
    <row r="159" spans="1:11" ht="42" x14ac:dyDescent="0.35">
      <c r="A159" s="5">
        <v>157</v>
      </c>
      <c r="B159" s="27" t="s">
        <v>1413</v>
      </c>
      <c r="C159" s="5" t="s">
        <v>430</v>
      </c>
      <c r="D159" s="5" t="s">
        <v>1233</v>
      </c>
      <c r="E159" s="5" t="s">
        <v>62</v>
      </c>
      <c r="F159" s="6" t="s">
        <v>431</v>
      </c>
      <c r="G159" s="7" t="s">
        <v>521</v>
      </c>
      <c r="H159" s="6" t="s">
        <v>428</v>
      </c>
      <c r="I159" s="9"/>
      <c r="J159" s="6" t="s">
        <v>432</v>
      </c>
      <c r="K159" s="11" t="s">
        <v>1386</v>
      </c>
    </row>
    <row r="160" spans="1:11" ht="42" x14ac:dyDescent="0.35">
      <c r="A160" s="5">
        <v>158</v>
      </c>
      <c r="B160" s="27" t="s">
        <v>1413</v>
      </c>
      <c r="C160" s="5" t="s">
        <v>430</v>
      </c>
      <c r="D160" s="5" t="s">
        <v>1234</v>
      </c>
      <c r="E160" s="5" t="s">
        <v>62</v>
      </c>
      <c r="F160" s="6" t="s">
        <v>431</v>
      </c>
      <c r="G160" s="7" t="s">
        <v>521</v>
      </c>
      <c r="H160" s="6" t="s">
        <v>428</v>
      </c>
      <c r="I160" s="10"/>
      <c r="J160" s="9" t="s">
        <v>432</v>
      </c>
      <c r="K160" s="11" t="s">
        <v>1386</v>
      </c>
    </row>
    <row r="161" spans="1:11" ht="98.5" x14ac:dyDescent="0.35">
      <c r="A161" s="5">
        <v>159</v>
      </c>
      <c r="B161" s="27" t="s">
        <v>1413</v>
      </c>
      <c r="C161" s="5" t="s">
        <v>433</v>
      </c>
      <c r="D161" s="5" t="s">
        <v>434</v>
      </c>
      <c r="E161" s="5" t="s">
        <v>62</v>
      </c>
      <c r="F161" s="6" t="s">
        <v>404</v>
      </c>
      <c r="G161" s="7" t="s">
        <v>521</v>
      </c>
      <c r="H161" s="6" t="s">
        <v>421</v>
      </c>
      <c r="I161" s="10"/>
      <c r="J161" s="9" t="s">
        <v>435</v>
      </c>
      <c r="K161" s="11" t="s">
        <v>1386</v>
      </c>
    </row>
    <row r="162" spans="1:11" ht="70.5" x14ac:dyDescent="0.35">
      <c r="A162" s="5">
        <v>160</v>
      </c>
      <c r="B162" s="27" t="s">
        <v>1413</v>
      </c>
      <c r="C162" s="5" t="s">
        <v>436</v>
      </c>
      <c r="D162" s="5" t="s">
        <v>437</v>
      </c>
      <c r="E162" s="5" t="s">
        <v>62</v>
      </c>
      <c r="F162" s="6" t="s">
        <v>404</v>
      </c>
      <c r="G162" s="7" t="s">
        <v>521</v>
      </c>
      <c r="H162" s="6" t="s">
        <v>421</v>
      </c>
      <c r="I162" s="10"/>
      <c r="J162" s="9" t="s">
        <v>438</v>
      </c>
      <c r="K162" s="11" t="s">
        <v>1386</v>
      </c>
    </row>
    <row r="163" spans="1:11" ht="58" x14ac:dyDescent="0.35">
      <c r="A163" s="5">
        <v>161</v>
      </c>
      <c r="B163" s="27" t="s">
        <v>1413</v>
      </c>
      <c r="C163" s="5" t="s">
        <v>436</v>
      </c>
      <c r="D163" s="5" t="s">
        <v>439</v>
      </c>
      <c r="E163" s="5" t="s">
        <v>62</v>
      </c>
      <c r="F163" s="6" t="s">
        <v>440</v>
      </c>
      <c r="G163" s="7" t="s">
        <v>521</v>
      </c>
      <c r="H163" s="6" t="s">
        <v>441</v>
      </c>
      <c r="I163" s="6"/>
      <c r="J163" s="9" t="s">
        <v>442</v>
      </c>
      <c r="K163" s="11" t="s">
        <v>1386</v>
      </c>
    </row>
    <row r="164" spans="1:11" ht="70" x14ac:dyDescent="0.35">
      <c r="A164" s="5">
        <v>162</v>
      </c>
      <c r="B164" s="27" t="s">
        <v>1413</v>
      </c>
      <c r="C164" s="5" t="s">
        <v>443</v>
      </c>
      <c r="D164" s="5" t="s">
        <v>444</v>
      </c>
      <c r="E164" s="5" t="s">
        <v>62</v>
      </c>
      <c r="F164" s="6" t="s">
        <v>445</v>
      </c>
      <c r="G164" s="7" t="s">
        <v>521</v>
      </c>
      <c r="H164" s="6" t="s">
        <v>446</v>
      </c>
      <c r="I164" s="6" t="s">
        <v>447</v>
      </c>
      <c r="J164" s="9"/>
      <c r="K164" s="11" t="s">
        <v>1386</v>
      </c>
    </row>
    <row r="165" spans="1:11" ht="84" x14ac:dyDescent="0.35">
      <c r="A165" s="5">
        <v>163</v>
      </c>
      <c r="B165" s="27" t="s">
        <v>1413</v>
      </c>
      <c r="C165" s="5" t="s">
        <v>448</v>
      </c>
      <c r="D165" s="5" t="s">
        <v>449</v>
      </c>
      <c r="E165" s="5" t="s">
        <v>62</v>
      </c>
      <c r="F165" s="6" t="s">
        <v>424</v>
      </c>
      <c r="G165" s="7" t="s">
        <v>521</v>
      </c>
      <c r="H165" s="6" t="s">
        <v>450</v>
      </c>
      <c r="I165" s="9"/>
      <c r="J165" s="6" t="s">
        <v>451</v>
      </c>
      <c r="K165" s="11" t="s">
        <v>1386</v>
      </c>
    </row>
    <row r="166" spans="1:11" ht="56" x14ac:dyDescent="0.35">
      <c r="A166" s="5">
        <v>164</v>
      </c>
      <c r="B166" s="27" t="s">
        <v>1413</v>
      </c>
      <c r="C166" s="5" t="s">
        <v>452</v>
      </c>
      <c r="D166" s="5" t="s">
        <v>453</v>
      </c>
      <c r="E166" s="5" t="s">
        <v>62</v>
      </c>
      <c r="F166" s="6" t="s">
        <v>440</v>
      </c>
      <c r="G166" s="7" t="s">
        <v>521</v>
      </c>
      <c r="H166" s="6" t="s">
        <v>441</v>
      </c>
      <c r="I166" s="10"/>
      <c r="J166" s="9"/>
      <c r="K166" s="11" t="s">
        <v>1386</v>
      </c>
    </row>
    <row r="167" spans="1:11" ht="56" x14ac:dyDescent="0.35">
      <c r="A167" s="5">
        <v>165</v>
      </c>
      <c r="B167" s="27" t="s">
        <v>1413</v>
      </c>
      <c r="C167" s="5" t="s">
        <v>454</v>
      </c>
      <c r="D167" s="5" t="s">
        <v>455</v>
      </c>
      <c r="E167" s="5" t="s">
        <v>62</v>
      </c>
      <c r="F167" s="6" t="s">
        <v>424</v>
      </c>
      <c r="G167" s="7" t="s">
        <v>521</v>
      </c>
      <c r="H167" s="6" t="s">
        <v>450</v>
      </c>
      <c r="I167" s="10"/>
      <c r="J167" s="9"/>
      <c r="K167" s="11" t="s">
        <v>1386</v>
      </c>
    </row>
    <row r="168" spans="1:11" ht="56" x14ac:dyDescent="0.35">
      <c r="A168" s="5">
        <v>166</v>
      </c>
      <c r="B168" s="27" t="s">
        <v>1413</v>
      </c>
      <c r="C168" s="5" t="s">
        <v>456</v>
      </c>
      <c r="D168" s="5" t="s">
        <v>457</v>
      </c>
      <c r="E168" s="5" t="s">
        <v>62</v>
      </c>
      <c r="F168" s="6" t="s">
        <v>404</v>
      </c>
      <c r="G168" s="7" t="s">
        <v>521</v>
      </c>
      <c r="H168" s="6" t="s">
        <v>458</v>
      </c>
      <c r="I168" s="10"/>
      <c r="J168" s="9"/>
      <c r="K168" s="11" t="s">
        <v>1386</v>
      </c>
    </row>
    <row r="169" spans="1:11" ht="84" x14ac:dyDescent="0.35">
      <c r="A169" s="5">
        <v>167</v>
      </c>
      <c r="B169" s="27" t="s">
        <v>1413</v>
      </c>
      <c r="C169" s="5" t="s">
        <v>459</v>
      </c>
      <c r="D169" s="5" t="s">
        <v>460</v>
      </c>
      <c r="E169" s="5" t="s">
        <v>62</v>
      </c>
      <c r="F169" s="6" t="s">
        <v>404</v>
      </c>
      <c r="G169" s="7" t="s">
        <v>521</v>
      </c>
      <c r="H169" s="6" t="s">
        <v>421</v>
      </c>
      <c r="I169" s="6" t="s">
        <v>461</v>
      </c>
      <c r="J169" s="9"/>
      <c r="K169" s="11" t="s">
        <v>1386</v>
      </c>
    </row>
    <row r="170" spans="1:11" ht="70" x14ac:dyDescent="0.35">
      <c r="A170" s="5">
        <v>168</v>
      </c>
      <c r="B170" s="27" t="s">
        <v>1413</v>
      </c>
      <c r="C170" s="5" t="s">
        <v>462</v>
      </c>
      <c r="D170" s="5" t="s">
        <v>460</v>
      </c>
      <c r="E170" s="5" t="s">
        <v>62</v>
      </c>
      <c r="F170" s="6" t="s">
        <v>463</v>
      </c>
      <c r="G170" s="7" t="s">
        <v>521</v>
      </c>
      <c r="H170" s="6" t="s">
        <v>464</v>
      </c>
      <c r="I170" s="6"/>
      <c r="J170" s="9" t="s">
        <v>465</v>
      </c>
      <c r="K170" s="11" t="s">
        <v>1386</v>
      </c>
    </row>
    <row r="171" spans="1:11" ht="70" x14ac:dyDescent="0.35">
      <c r="A171" s="5">
        <v>169</v>
      </c>
      <c r="B171" s="27" t="s">
        <v>1413</v>
      </c>
      <c r="C171" s="5" t="s">
        <v>466</v>
      </c>
      <c r="D171" s="5" t="s">
        <v>411</v>
      </c>
      <c r="E171" s="5" t="s">
        <v>62</v>
      </c>
      <c r="F171" s="6" t="s">
        <v>467</v>
      </c>
      <c r="G171" s="7" t="s">
        <v>521</v>
      </c>
      <c r="H171" s="6" t="s">
        <v>468</v>
      </c>
      <c r="I171" s="9" t="s">
        <v>469</v>
      </c>
      <c r="J171" s="6"/>
      <c r="K171" s="11" t="s">
        <v>1386</v>
      </c>
    </row>
    <row r="172" spans="1:11" ht="56" x14ac:dyDescent="0.35">
      <c r="A172" s="5">
        <v>170</v>
      </c>
      <c r="B172" s="27" t="s">
        <v>1413</v>
      </c>
      <c r="C172" s="5" t="s">
        <v>628</v>
      </c>
      <c r="D172" s="5" t="s">
        <v>1246</v>
      </c>
      <c r="E172" s="5" t="s">
        <v>62</v>
      </c>
      <c r="F172" s="6" t="s">
        <v>424</v>
      </c>
      <c r="G172" s="7" t="s">
        <v>521</v>
      </c>
      <c r="H172" s="6" t="s">
        <v>450</v>
      </c>
      <c r="I172" s="10"/>
      <c r="J172" s="9"/>
      <c r="K172" s="11" t="s">
        <v>1386</v>
      </c>
    </row>
    <row r="173" spans="1:11" ht="56" x14ac:dyDescent="0.35">
      <c r="A173" s="5">
        <v>171</v>
      </c>
      <c r="B173" s="27" t="s">
        <v>1413</v>
      </c>
      <c r="C173" s="5" t="s">
        <v>628</v>
      </c>
      <c r="D173" s="5" t="s">
        <v>1247</v>
      </c>
      <c r="E173" s="5" t="s">
        <v>62</v>
      </c>
      <c r="F173" s="6" t="s">
        <v>424</v>
      </c>
      <c r="G173" s="7" t="s">
        <v>521</v>
      </c>
      <c r="H173" s="6" t="s">
        <v>450</v>
      </c>
      <c r="I173" s="10"/>
      <c r="J173" s="9"/>
      <c r="K173" s="11" t="s">
        <v>1386</v>
      </c>
    </row>
    <row r="174" spans="1:11" ht="70" x14ac:dyDescent="0.35">
      <c r="A174" s="5">
        <v>172</v>
      </c>
      <c r="B174" s="27" t="s">
        <v>1413</v>
      </c>
      <c r="C174" s="5" t="s">
        <v>629</v>
      </c>
      <c r="D174" s="5" t="s">
        <v>630</v>
      </c>
      <c r="E174" s="5" t="s">
        <v>62</v>
      </c>
      <c r="F174" s="6" t="s">
        <v>424</v>
      </c>
      <c r="G174" s="7" t="s">
        <v>521</v>
      </c>
      <c r="H174" s="6" t="s">
        <v>450</v>
      </c>
      <c r="I174" s="10"/>
      <c r="J174" s="9"/>
      <c r="K174" s="11" t="s">
        <v>1386</v>
      </c>
    </row>
    <row r="175" spans="1:11" ht="70" x14ac:dyDescent="0.35">
      <c r="A175" s="5">
        <v>173</v>
      </c>
      <c r="B175" s="27" t="s">
        <v>1413</v>
      </c>
      <c r="C175" s="5" t="s">
        <v>631</v>
      </c>
      <c r="D175" s="5" t="s">
        <v>632</v>
      </c>
      <c r="E175" s="5" t="s">
        <v>62</v>
      </c>
      <c r="F175" s="6" t="s">
        <v>389</v>
      </c>
      <c r="G175" s="7" t="s">
        <v>521</v>
      </c>
      <c r="H175" s="6" t="s">
        <v>390</v>
      </c>
      <c r="I175" s="6"/>
      <c r="J175" s="9"/>
      <c r="K175" s="11" t="s">
        <v>1386</v>
      </c>
    </row>
    <row r="176" spans="1:11" ht="70" x14ac:dyDescent="0.35">
      <c r="A176" s="5">
        <v>174</v>
      </c>
      <c r="B176" s="27" t="s">
        <v>1413</v>
      </c>
      <c r="C176" s="5" t="s">
        <v>633</v>
      </c>
      <c r="D176" s="5" t="s">
        <v>632</v>
      </c>
      <c r="E176" s="5" t="s">
        <v>62</v>
      </c>
      <c r="F176" s="6" t="s">
        <v>634</v>
      </c>
      <c r="G176" s="7" t="s">
        <v>521</v>
      </c>
      <c r="H176" s="6" t="s">
        <v>635</v>
      </c>
      <c r="I176" s="6"/>
      <c r="J176" s="9"/>
      <c r="K176" s="11" t="s">
        <v>1386</v>
      </c>
    </row>
    <row r="177" spans="1:11" ht="56" x14ac:dyDescent="0.35">
      <c r="A177" s="5">
        <v>175</v>
      </c>
      <c r="B177" s="27" t="s">
        <v>1413</v>
      </c>
      <c r="C177" s="5" t="s">
        <v>636</v>
      </c>
      <c r="D177" s="5" t="s">
        <v>637</v>
      </c>
      <c r="E177" s="5" t="s">
        <v>62</v>
      </c>
      <c r="F177" s="6" t="s">
        <v>404</v>
      </c>
      <c r="G177" s="7" t="s">
        <v>521</v>
      </c>
      <c r="H177" s="6" t="s">
        <v>401</v>
      </c>
      <c r="I177" s="9"/>
      <c r="J177" s="6"/>
      <c r="K177" s="11" t="s">
        <v>1386</v>
      </c>
    </row>
    <row r="178" spans="1:11" ht="84" x14ac:dyDescent="0.35">
      <c r="A178" s="5">
        <v>176</v>
      </c>
      <c r="B178" s="27" t="s">
        <v>1413</v>
      </c>
      <c r="C178" s="5" t="s">
        <v>638</v>
      </c>
      <c r="D178" s="5" t="s">
        <v>399</v>
      </c>
      <c r="E178" s="5" t="s">
        <v>62</v>
      </c>
      <c r="F178" s="6" t="s">
        <v>639</v>
      </c>
      <c r="G178" s="7" t="s">
        <v>521</v>
      </c>
      <c r="H178" s="6" t="s">
        <v>441</v>
      </c>
      <c r="I178" s="10"/>
      <c r="J178" s="9"/>
      <c r="K178" s="11" t="s">
        <v>1386</v>
      </c>
    </row>
    <row r="179" spans="1:11" ht="70" x14ac:dyDescent="0.35">
      <c r="A179" s="5">
        <v>177</v>
      </c>
      <c r="B179" s="27" t="s">
        <v>1413</v>
      </c>
      <c r="C179" s="5" t="s">
        <v>640</v>
      </c>
      <c r="D179" s="5" t="s">
        <v>403</v>
      </c>
      <c r="E179" s="5" t="s">
        <v>62</v>
      </c>
      <c r="F179" s="6" t="s">
        <v>639</v>
      </c>
      <c r="G179" s="7" t="s">
        <v>521</v>
      </c>
      <c r="H179" s="6" t="s">
        <v>441</v>
      </c>
      <c r="I179" s="10"/>
      <c r="J179" s="9" t="s">
        <v>641</v>
      </c>
      <c r="K179" s="11" t="s">
        <v>1386</v>
      </c>
    </row>
    <row r="180" spans="1:11" ht="84" x14ac:dyDescent="0.35">
      <c r="A180" s="5">
        <v>178</v>
      </c>
      <c r="B180" s="27" t="s">
        <v>1413</v>
      </c>
      <c r="C180" s="5" t="s">
        <v>642</v>
      </c>
      <c r="D180" s="5" t="s">
        <v>643</v>
      </c>
      <c r="E180" s="5" t="s">
        <v>62</v>
      </c>
      <c r="F180" s="6" t="s">
        <v>424</v>
      </c>
      <c r="G180" s="7" t="s">
        <v>521</v>
      </c>
      <c r="H180" s="6" t="s">
        <v>425</v>
      </c>
      <c r="I180" s="10"/>
      <c r="J180" s="9"/>
      <c r="K180" s="11" t="s">
        <v>1386</v>
      </c>
    </row>
    <row r="181" spans="1:11" ht="56" x14ac:dyDescent="0.35">
      <c r="A181" s="5">
        <v>179</v>
      </c>
      <c r="B181" s="27" t="s">
        <v>1413</v>
      </c>
      <c r="C181" s="5" t="s">
        <v>644</v>
      </c>
      <c r="D181" s="5" t="s">
        <v>457</v>
      </c>
      <c r="E181" s="5" t="s">
        <v>62</v>
      </c>
      <c r="F181" s="6" t="s">
        <v>404</v>
      </c>
      <c r="G181" s="7" t="s">
        <v>521</v>
      </c>
      <c r="H181" s="6" t="s">
        <v>421</v>
      </c>
      <c r="I181" s="6"/>
      <c r="J181" s="9"/>
      <c r="K181" s="11" t="s">
        <v>1386</v>
      </c>
    </row>
    <row r="182" spans="1:11" ht="70" x14ac:dyDescent="0.35">
      <c r="A182" s="5">
        <v>180</v>
      </c>
      <c r="B182" s="27" t="s">
        <v>1413</v>
      </c>
      <c r="C182" s="5" t="s">
        <v>645</v>
      </c>
      <c r="D182" s="5" t="s">
        <v>455</v>
      </c>
      <c r="E182" s="5" t="s">
        <v>62</v>
      </c>
      <c r="F182" s="6" t="s">
        <v>404</v>
      </c>
      <c r="G182" s="7" t="s">
        <v>521</v>
      </c>
      <c r="H182" s="6" t="s">
        <v>421</v>
      </c>
      <c r="I182" s="6"/>
      <c r="J182" s="9"/>
      <c r="K182" s="11" t="s">
        <v>1386</v>
      </c>
    </row>
    <row r="183" spans="1:11" ht="70" x14ac:dyDescent="0.35">
      <c r="A183" s="5">
        <v>181</v>
      </c>
      <c r="B183" s="27" t="s">
        <v>1413</v>
      </c>
      <c r="C183" s="5" t="s">
        <v>646</v>
      </c>
      <c r="D183" s="5" t="s">
        <v>453</v>
      </c>
      <c r="E183" s="5" t="s">
        <v>62</v>
      </c>
      <c r="F183" s="6" t="s">
        <v>404</v>
      </c>
      <c r="G183" s="7" t="s">
        <v>521</v>
      </c>
      <c r="H183" s="6" t="s">
        <v>421</v>
      </c>
      <c r="I183" s="9"/>
      <c r="J183" s="6" t="s">
        <v>647</v>
      </c>
      <c r="K183" s="11" t="s">
        <v>1386</v>
      </c>
    </row>
    <row r="184" spans="1:11" ht="56.5" x14ac:dyDescent="0.35">
      <c r="A184" s="5">
        <v>182</v>
      </c>
      <c r="B184" s="27" t="s">
        <v>1413</v>
      </c>
      <c r="C184" s="5" t="s">
        <v>648</v>
      </c>
      <c r="D184" s="5" t="s">
        <v>444</v>
      </c>
      <c r="E184" s="5" t="s">
        <v>62</v>
      </c>
      <c r="F184" s="6" t="s">
        <v>649</v>
      </c>
      <c r="G184" s="7" t="s">
        <v>521</v>
      </c>
      <c r="H184" s="6" t="s">
        <v>421</v>
      </c>
      <c r="I184" s="10"/>
      <c r="J184" s="9" t="s">
        <v>650</v>
      </c>
      <c r="K184" s="11" t="s">
        <v>1386</v>
      </c>
    </row>
    <row r="185" spans="1:11" ht="84.5" x14ac:dyDescent="0.35">
      <c r="A185" s="5">
        <v>183</v>
      </c>
      <c r="B185" s="27" t="s">
        <v>1413</v>
      </c>
      <c r="C185" s="5" t="s">
        <v>448</v>
      </c>
      <c r="D185" s="5" t="s">
        <v>449</v>
      </c>
      <c r="E185" s="5" t="s">
        <v>62</v>
      </c>
      <c r="F185" s="6" t="s">
        <v>404</v>
      </c>
      <c r="G185" s="7" t="s">
        <v>521</v>
      </c>
      <c r="H185" s="6" t="s">
        <v>421</v>
      </c>
      <c r="I185" s="10"/>
      <c r="J185" s="9" t="s">
        <v>451</v>
      </c>
      <c r="K185" s="11" t="s">
        <v>1386</v>
      </c>
    </row>
    <row r="186" spans="1:11" ht="70" x14ac:dyDescent="0.35">
      <c r="A186" s="5">
        <v>184</v>
      </c>
      <c r="B186" s="27" t="s">
        <v>1413</v>
      </c>
      <c r="C186" s="5" t="s">
        <v>651</v>
      </c>
      <c r="D186" s="5" t="s">
        <v>415</v>
      </c>
      <c r="E186" s="5" t="s">
        <v>62</v>
      </c>
      <c r="F186" s="6" t="s">
        <v>652</v>
      </c>
      <c r="G186" s="7" t="s">
        <v>521</v>
      </c>
      <c r="H186" s="6" t="s">
        <v>653</v>
      </c>
      <c r="I186" s="10"/>
      <c r="J186" s="9" t="s">
        <v>654</v>
      </c>
      <c r="K186" s="11" t="s">
        <v>1386</v>
      </c>
    </row>
    <row r="187" spans="1:11" ht="112.5" x14ac:dyDescent="0.35">
      <c r="A187" s="5">
        <v>185</v>
      </c>
      <c r="B187" s="27" t="s">
        <v>1413</v>
      </c>
      <c r="C187" s="5" t="s">
        <v>655</v>
      </c>
      <c r="D187" s="5" t="s">
        <v>434</v>
      </c>
      <c r="E187" s="5" t="s">
        <v>62</v>
      </c>
      <c r="F187" s="6" t="s">
        <v>656</v>
      </c>
      <c r="G187" s="7" t="s">
        <v>521</v>
      </c>
      <c r="H187" s="6" t="s">
        <v>657</v>
      </c>
      <c r="I187" s="6"/>
      <c r="J187" s="9" t="s">
        <v>658</v>
      </c>
      <c r="K187" s="11" t="s">
        <v>1386</v>
      </c>
    </row>
    <row r="188" spans="1:11" ht="84.5" x14ac:dyDescent="0.35">
      <c r="A188" s="5">
        <v>186</v>
      </c>
      <c r="B188" s="27" t="s">
        <v>1414</v>
      </c>
      <c r="C188" s="5" t="s">
        <v>470</v>
      </c>
      <c r="D188" s="5" t="s">
        <v>471</v>
      </c>
      <c r="E188" s="5" t="s">
        <v>144</v>
      </c>
      <c r="F188" s="6" t="s">
        <v>472</v>
      </c>
      <c r="G188" s="7" t="s">
        <v>521</v>
      </c>
      <c r="H188" s="6" t="s">
        <v>473</v>
      </c>
      <c r="I188" s="6"/>
      <c r="J188" s="9" t="s">
        <v>474</v>
      </c>
      <c r="K188" s="8" t="s">
        <v>1400</v>
      </c>
    </row>
    <row r="189" spans="1:11" ht="70" x14ac:dyDescent="0.35">
      <c r="A189" s="5">
        <v>187</v>
      </c>
      <c r="B189" s="27" t="s">
        <v>1414</v>
      </c>
      <c r="C189" s="5" t="s">
        <v>475</v>
      </c>
      <c r="D189" s="5" t="s">
        <v>471</v>
      </c>
      <c r="E189" s="5" t="s">
        <v>144</v>
      </c>
      <c r="F189" s="6" t="s">
        <v>472</v>
      </c>
      <c r="G189" s="7" t="s">
        <v>521</v>
      </c>
      <c r="H189" s="6" t="s">
        <v>476</v>
      </c>
      <c r="I189" s="9"/>
      <c r="J189" s="6" t="s">
        <v>477</v>
      </c>
      <c r="K189" s="8" t="s">
        <v>1400</v>
      </c>
    </row>
    <row r="190" spans="1:11" ht="70.5" x14ac:dyDescent="0.35">
      <c r="A190" s="5">
        <v>188</v>
      </c>
      <c r="B190" s="27" t="s">
        <v>1414</v>
      </c>
      <c r="C190" s="5" t="s">
        <v>478</v>
      </c>
      <c r="D190" s="5" t="s">
        <v>471</v>
      </c>
      <c r="E190" s="5" t="s">
        <v>144</v>
      </c>
      <c r="F190" s="6" t="s">
        <v>479</v>
      </c>
      <c r="G190" s="7" t="s">
        <v>521</v>
      </c>
      <c r="H190" s="6" t="s">
        <v>473</v>
      </c>
      <c r="I190" s="10"/>
      <c r="J190" s="9" t="s">
        <v>480</v>
      </c>
      <c r="K190" s="8" t="s">
        <v>1400</v>
      </c>
    </row>
    <row r="191" spans="1:11" ht="42" x14ac:dyDescent="0.35">
      <c r="A191" s="5">
        <v>189</v>
      </c>
      <c r="B191" s="27" t="s">
        <v>1414</v>
      </c>
      <c r="C191" s="5" t="s">
        <v>724</v>
      </c>
      <c r="D191" s="5" t="s">
        <v>481</v>
      </c>
      <c r="E191" s="5" t="s">
        <v>144</v>
      </c>
      <c r="F191" s="6" t="s">
        <v>482</v>
      </c>
      <c r="G191" s="7" t="s">
        <v>521</v>
      </c>
      <c r="H191" s="6" t="s">
        <v>483</v>
      </c>
      <c r="I191" s="10" t="s">
        <v>484</v>
      </c>
      <c r="J191" s="9"/>
      <c r="K191" s="8" t="s">
        <v>1400</v>
      </c>
    </row>
    <row r="192" spans="1:11" ht="70" x14ac:dyDescent="0.35">
      <c r="A192" s="5">
        <v>190</v>
      </c>
      <c r="B192" s="27" t="s">
        <v>1414</v>
      </c>
      <c r="C192" s="5" t="s">
        <v>485</v>
      </c>
      <c r="D192" s="5" t="s">
        <v>481</v>
      </c>
      <c r="E192" s="5" t="s">
        <v>144</v>
      </c>
      <c r="F192" s="6" t="s">
        <v>486</v>
      </c>
      <c r="G192" s="7" t="s">
        <v>521</v>
      </c>
      <c r="H192" s="6" t="s">
        <v>476</v>
      </c>
      <c r="I192" s="10" t="s">
        <v>487</v>
      </c>
      <c r="J192" s="9"/>
      <c r="K192" s="8" t="s">
        <v>1400</v>
      </c>
    </row>
    <row r="193" spans="1:11" ht="56.5" x14ac:dyDescent="0.35">
      <c r="A193" s="5">
        <v>191</v>
      </c>
      <c r="B193" s="27" t="s">
        <v>1414</v>
      </c>
      <c r="C193" s="5" t="s">
        <v>488</v>
      </c>
      <c r="D193" s="5" t="s">
        <v>481</v>
      </c>
      <c r="E193" s="5" t="s">
        <v>144</v>
      </c>
      <c r="F193" s="6" t="s">
        <v>479</v>
      </c>
      <c r="G193" s="7" t="s">
        <v>521</v>
      </c>
      <c r="H193" s="6" t="s">
        <v>473</v>
      </c>
      <c r="I193" s="6"/>
      <c r="J193" s="9" t="s">
        <v>489</v>
      </c>
      <c r="K193" s="8" t="s">
        <v>1400</v>
      </c>
    </row>
    <row r="194" spans="1:11" ht="70.5" x14ac:dyDescent="0.35">
      <c r="A194" s="5">
        <v>192</v>
      </c>
      <c r="B194" s="27" t="s">
        <v>1414</v>
      </c>
      <c r="C194" s="5" t="s">
        <v>490</v>
      </c>
      <c r="D194" s="5" t="s">
        <v>481</v>
      </c>
      <c r="E194" s="5" t="s">
        <v>144</v>
      </c>
      <c r="F194" s="6" t="s">
        <v>479</v>
      </c>
      <c r="G194" s="7" t="s">
        <v>521</v>
      </c>
      <c r="H194" s="6" t="s">
        <v>473</v>
      </c>
      <c r="I194" s="6"/>
      <c r="J194" s="9" t="s">
        <v>491</v>
      </c>
      <c r="K194" s="8" t="s">
        <v>1400</v>
      </c>
    </row>
    <row r="195" spans="1:11" ht="70" x14ac:dyDescent="0.35">
      <c r="A195" s="5">
        <v>193</v>
      </c>
      <c r="B195" s="27" t="s">
        <v>1414</v>
      </c>
      <c r="C195" s="5" t="s">
        <v>492</v>
      </c>
      <c r="D195" s="5" t="s">
        <v>493</v>
      </c>
      <c r="E195" s="5" t="s">
        <v>144</v>
      </c>
      <c r="F195" s="6" t="s">
        <v>494</v>
      </c>
      <c r="G195" s="7" t="s">
        <v>521</v>
      </c>
      <c r="H195" s="6" t="s">
        <v>495</v>
      </c>
      <c r="I195" s="9"/>
      <c r="J195" s="6" t="s">
        <v>496</v>
      </c>
      <c r="K195" s="8" t="s">
        <v>1400</v>
      </c>
    </row>
    <row r="196" spans="1:11" ht="56" x14ac:dyDescent="0.35">
      <c r="A196" s="5">
        <v>194</v>
      </c>
      <c r="B196" s="27" t="s">
        <v>1414</v>
      </c>
      <c r="C196" s="5" t="s">
        <v>497</v>
      </c>
      <c r="D196" s="5" t="s">
        <v>498</v>
      </c>
      <c r="E196" s="5" t="s">
        <v>144</v>
      </c>
      <c r="F196" s="6" t="s">
        <v>499</v>
      </c>
      <c r="G196" s="7" t="s">
        <v>521</v>
      </c>
      <c r="H196" s="6" t="s">
        <v>500</v>
      </c>
      <c r="I196" s="10" t="s">
        <v>501</v>
      </c>
      <c r="J196" s="9"/>
      <c r="K196" s="8" t="s">
        <v>1400</v>
      </c>
    </row>
    <row r="197" spans="1:11" ht="42" x14ac:dyDescent="0.35">
      <c r="A197" s="5">
        <v>195</v>
      </c>
      <c r="B197" s="27" t="s">
        <v>1414</v>
      </c>
      <c r="C197" s="5" t="s">
        <v>502</v>
      </c>
      <c r="D197" s="5" t="s">
        <v>498</v>
      </c>
      <c r="E197" s="5" t="s">
        <v>144</v>
      </c>
      <c r="F197" s="6" t="s">
        <v>494</v>
      </c>
      <c r="G197" s="7" t="s">
        <v>521</v>
      </c>
      <c r="H197" s="6" t="s">
        <v>503</v>
      </c>
      <c r="I197" s="10"/>
      <c r="J197" s="9" t="s">
        <v>504</v>
      </c>
      <c r="K197" s="8" t="s">
        <v>1400</v>
      </c>
    </row>
    <row r="198" spans="1:11" ht="42" x14ac:dyDescent="0.35">
      <c r="A198" s="5">
        <v>196</v>
      </c>
      <c r="B198" s="27" t="s">
        <v>1414</v>
      </c>
      <c r="C198" s="5" t="s">
        <v>502</v>
      </c>
      <c r="D198" s="5" t="s">
        <v>505</v>
      </c>
      <c r="E198" s="5" t="s">
        <v>144</v>
      </c>
      <c r="F198" s="6" t="s">
        <v>494</v>
      </c>
      <c r="G198" s="7" t="s">
        <v>521</v>
      </c>
      <c r="H198" s="6" t="s">
        <v>503</v>
      </c>
      <c r="I198" s="10"/>
      <c r="J198" s="9" t="s">
        <v>504</v>
      </c>
      <c r="K198" s="8" t="s">
        <v>1400</v>
      </c>
    </row>
    <row r="199" spans="1:11" ht="42" x14ac:dyDescent="0.35">
      <c r="A199" s="5">
        <v>197</v>
      </c>
      <c r="B199" s="27" t="s">
        <v>1414</v>
      </c>
      <c r="C199" s="5" t="s">
        <v>502</v>
      </c>
      <c r="D199" s="5" t="s">
        <v>506</v>
      </c>
      <c r="E199" s="5" t="s">
        <v>144</v>
      </c>
      <c r="F199" s="6" t="s">
        <v>494</v>
      </c>
      <c r="G199" s="7" t="s">
        <v>521</v>
      </c>
      <c r="H199" s="6" t="s">
        <v>503</v>
      </c>
      <c r="I199" s="6"/>
      <c r="J199" s="9" t="s">
        <v>504</v>
      </c>
      <c r="K199" s="8" t="s">
        <v>1400</v>
      </c>
    </row>
    <row r="200" spans="1:11" ht="70" x14ac:dyDescent="0.35">
      <c r="A200" s="5">
        <v>198</v>
      </c>
      <c r="B200" s="27" t="s">
        <v>1406</v>
      </c>
      <c r="C200" s="5" t="s">
        <v>507</v>
      </c>
      <c r="D200" s="5" t="s">
        <v>508</v>
      </c>
      <c r="E200" s="5" t="s">
        <v>159</v>
      </c>
      <c r="F200" s="6" t="s">
        <v>509</v>
      </c>
      <c r="G200" s="7" t="s">
        <v>521</v>
      </c>
      <c r="H200" s="6" t="s">
        <v>212</v>
      </c>
      <c r="I200" s="6"/>
      <c r="J200" s="9" t="s">
        <v>510</v>
      </c>
      <c r="K200" s="8" t="s">
        <v>1400</v>
      </c>
    </row>
    <row r="201" spans="1:11" ht="56" x14ac:dyDescent="0.35">
      <c r="A201" s="5">
        <v>199</v>
      </c>
      <c r="B201" s="27" t="s">
        <v>1406</v>
      </c>
      <c r="C201" s="5" t="s">
        <v>511</v>
      </c>
      <c r="D201" s="5" t="s">
        <v>168</v>
      </c>
      <c r="E201" s="5" t="s">
        <v>159</v>
      </c>
      <c r="F201" s="6" t="s">
        <v>512</v>
      </c>
      <c r="G201" s="7" t="s">
        <v>521</v>
      </c>
      <c r="H201" s="6" t="s">
        <v>513</v>
      </c>
      <c r="I201" s="9" t="s">
        <v>514</v>
      </c>
      <c r="J201" s="6"/>
      <c r="K201" s="8" t="s">
        <v>1400</v>
      </c>
    </row>
    <row r="202" spans="1:11" ht="84" x14ac:dyDescent="0.35">
      <c r="A202" s="5">
        <v>200</v>
      </c>
      <c r="B202" s="27" t="s">
        <v>1406</v>
      </c>
      <c r="C202" s="5" t="s">
        <v>515</v>
      </c>
      <c r="D202" s="5" t="s">
        <v>173</v>
      </c>
      <c r="E202" s="5" t="s">
        <v>159</v>
      </c>
      <c r="F202" s="6" t="s">
        <v>516</v>
      </c>
      <c r="G202" s="7" t="s">
        <v>521</v>
      </c>
      <c r="H202" s="6" t="s">
        <v>517</v>
      </c>
      <c r="I202" s="10"/>
      <c r="J202" s="9" t="s">
        <v>518</v>
      </c>
      <c r="K202" s="8" t="s">
        <v>1400</v>
      </c>
    </row>
    <row r="203" spans="1:11" ht="70" x14ac:dyDescent="0.35">
      <c r="A203" s="5">
        <v>201</v>
      </c>
      <c r="B203" s="27" t="s">
        <v>1406</v>
      </c>
      <c r="C203" s="5" t="s">
        <v>519</v>
      </c>
      <c r="D203" s="5" t="s">
        <v>173</v>
      </c>
      <c r="E203" s="5" t="s">
        <v>159</v>
      </c>
      <c r="F203" s="6" t="s">
        <v>520</v>
      </c>
      <c r="G203" s="7" t="s">
        <v>521</v>
      </c>
      <c r="H203" s="6" t="s">
        <v>161</v>
      </c>
      <c r="I203" s="10" t="s">
        <v>522</v>
      </c>
      <c r="J203" s="9"/>
      <c r="K203" s="8" t="s">
        <v>1400</v>
      </c>
    </row>
    <row r="204" spans="1:11" ht="56" x14ac:dyDescent="0.35">
      <c r="A204" s="5">
        <v>202</v>
      </c>
      <c r="B204" s="27" t="s">
        <v>1406</v>
      </c>
      <c r="C204" s="5" t="s">
        <v>523</v>
      </c>
      <c r="D204" s="5" t="s">
        <v>187</v>
      </c>
      <c r="E204" s="5" t="s">
        <v>159</v>
      </c>
      <c r="F204" s="6" t="s">
        <v>524</v>
      </c>
      <c r="G204" s="7" t="s">
        <v>521</v>
      </c>
      <c r="H204" s="6" t="s">
        <v>525</v>
      </c>
      <c r="I204" s="10" t="s">
        <v>526</v>
      </c>
      <c r="J204" s="9"/>
      <c r="K204" s="8" t="s">
        <v>1400</v>
      </c>
    </row>
    <row r="205" spans="1:11" ht="70" x14ac:dyDescent="0.35">
      <c r="A205" s="5">
        <v>203</v>
      </c>
      <c r="B205" s="27" t="s">
        <v>1406</v>
      </c>
      <c r="C205" s="5" t="s">
        <v>527</v>
      </c>
      <c r="D205" s="5" t="s">
        <v>528</v>
      </c>
      <c r="E205" s="5" t="s">
        <v>159</v>
      </c>
      <c r="F205" s="6" t="s">
        <v>529</v>
      </c>
      <c r="G205" s="7" t="s">
        <v>521</v>
      </c>
      <c r="H205" s="6" t="s">
        <v>530</v>
      </c>
      <c r="I205" s="6" t="s">
        <v>531</v>
      </c>
      <c r="J205" s="9"/>
      <c r="K205" s="8" t="s">
        <v>1400</v>
      </c>
    </row>
    <row r="206" spans="1:11" ht="42.5" x14ac:dyDescent="0.35">
      <c r="A206" s="5">
        <v>204</v>
      </c>
      <c r="B206" s="27" t="s">
        <v>1407</v>
      </c>
      <c r="C206" s="5" t="s">
        <v>532</v>
      </c>
      <c r="D206" s="5" t="s">
        <v>1235</v>
      </c>
      <c r="E206" s="5" t="s">
        <v>216</v>
      </c>
      <c r="F206" s="6" t="s">
        <v>533</v>
      </c>
      <c r="G206" s="7" t="s">
        <v>521</v>
      </c>
      <c r="H206" s="6" t="s">
        <v>375</v>
      </c>
      <c r="I206" s="6"/>
      <c r="J206" s="9" t="s">
        <v>534</v>
      </c>
      <c r="K206" s="8" t="s">
        <v>1386</v>
      </c>
    </row>
    <row r="207" spans="1:11" ht="42" x14ac:dyDescent="0.35">
      <c r="A207" s="5">
        <v>205</v>
      </c>
      <c r="B207" s="27" t="s">
        <v>1407</v>
      </c>
      <c r="C207" s="5" t="s">
        <v>532</v>
      </c>
      <c r="D207" s="5" t="s">
        <v>265</v>
      </c>
      <c r="E207" s="5" t="s">
        <v>216</v>
      </c>
      <c r="F207" s="6" t="s">
        <v>533</v>
      </c>
      <c r="G207" s="7" t="s">
        <v>521</v>
      </c>
      <c r="H207" s="6" t="s">
        <v>375</v>
      </c>
      <c r="I207" s="9"/>
      <c r="J207" s="6" t="s">
        <v>534</v>
      </c>
      <c r="K207" s="8" t="s">
        <v>1386</v>
      </c>
    </row>
    <row r="208" spans="1:11" ht="70" x14ac:dyDescent="0.35">
      <c r="A208" s="5">
        <v>206</v>
      </c>
      <c r="B208" s="27" t="s">
        <v>1407</v>
      </c>
      <c r="C208" s="5" t="s">
        <v>535</v>
      </c>
      <c r="D208" s="5" t="s">
        <v>265</v>
      </c>
      <c r="E208" s="5" t="s">
        <v>216</v>
      </c>
      <c r="F208" s="6" t="s">
        <v>536</v>
      </c>
      <c r="G208" s="7" t="s">
        <v>521</v>
      </c>
      <c r="H208" s="6" t="s">
        <v>537</v>
      </c>
      <c r="I208" s="10"/>
      <c r="J208" s="9" t="s">
        <v>538</v>
      </c>
      <c r="K208" s="8" t="s">
        <v>1400</v>
      </c>
    </row>
    <row r="209" spans="1:11" ht="56" x14ac:dyDescent="0.35">
      <c r="A209" s="5">
        <v>207</v>
      </c>
      <c r="B209" s="27" t="s">
        <v>1407</v>
      </c>
      <c r="C209" s="5" t="s">
        <v>539</v>
      </c>
      <c r="D209" s="5" t="s">
        <v>252</v>
      </c>
      <c r="E209" s="5" t="s">
        <v>216</v>
      </c>
      <c r="F209" s="6" t="s">
        <v>540</v>
      </c>
      <c r="G209" s="7" t="s">
        <v>521</v>
      </c>
      <c r="H209" s="6">
        <v>1092760</v>
      </c>
      <c r="I209" s="10" t="s">
        <v>541</v>
      </c>
      <c r="J209" s="9"/>
      <c r="K209" s="8" t="s">
        <v>1385</v>
      </c>
    </row>
    <row r="210" spans="1:11" ht="56" x14ac:dyDescent="0.35">
      <c r="A210" s="5">
        <v>208</v>
      </c>
      <c r="B210" s="27" t="s">
        <v>1407</v>
      </c>
      <c r="C210" s="5" t="s">
        <v>542</v>
      </c>
      <c r="D210" s="5" t="s">
        <v>252</v>
      </c>
      <c r="E210" s="5" t="s">
        <v>216</v>
      </c>
      <c r="F210" s="6" t="s">
        <v>543</v>
      </c>
      <c r="G210" s="7" t="s">
        <v>521</v>
      </c>
      <c r="H210" s="6" t="s">
        <v>544</v>
      </c>
      <c r="I210" s="10" t="s">
        <v>545</v>
      </c>
      <c r="J210" s="9"/>
      <c r="K210" s="8" t="s">
        <v>1399</v>
      </c>
    </row>
    <row r="211" spans="1:11" ht="56" x14ac:dyDescent="0.35">
      <c r="A211" s="5">
        <v>209</v>
      </c>
      <c r="B211" s="27" t="s">
        <v>1407</v>
      </c>
      <c r="C211" s="5" t="s">
        <v>542</v>
      </c>
      <c r="D211" s="5" t="s">
        <v>265</v>
      </c>
      <c r="E211" s="5" t="s">
        <v>216</v>
      </c>
      <c r="F211" s="6" t="s">
        <v>543</v>
      </c>
      <c r="G211" s="7" t="s">
        <v>521</v>
      </c>
      <c r="H211" s="6" t="s">
        <v>544</v>
      </c>
      <c r="I211" s="6" t="s">
        <v>545</v>
      </c>
      <c r="J211" s="9"/>
      <c r="K211" s="8" t="s">
        <v>1399</v>
      </c>
    </row>
    <row r="212" spans="1:11" ht="56" x14ac:dyDescent="0.35">
      <c r="A212" s="5">
        <v>210</v>
      </c>
      <c r="B212" s="27" t="s">
        <v>1407</v>
      </c>
      <c r="C212" s="5" t="s">
        <v>546</v>
      </c>
      <c r="D212" s="5" t="s">
        <v>252</v>
      </c>
      <c r="E212" s="5" t="s">
        <v>216</v>
      </c>
      <c r="F212" s="6" t="s">
        <v>547</v>
      </c>
      <c r="G212" s="7" t="s">
        <v>521</v>
      </c>
      <c r="H212" s="6" t="s">
        <v>548</v>
      </c>
      <c r="I212" s="6" t="s">
        <v>549</v>
      </c>
      <c r="J212" s="9"/>
      <c r="K212" s="8" t="s">
        <v>1401</v>
      </c>
    </row>
    <row r="213" spans="1:11" ht="56.5" x14ac:dyDescent="0.35">
      <c r="A213" s="5">
        <v>211</v>
      </c>
      <c r="B213" s="27" t="s">
        <v>1407</v>
      </c>
      <c r="C213" s="5" t="s">
        <v>546</v>
      </c>
      <c r="D213" s="5" t="s">
        <v>550</v>
      </c>
      <c r="E213" s="5" t="s">
        <v>216</v>
      </c>
      <c r="F213" s="6" t="s">
        <v>547</v>
      </c>
      <c r="G213" s="7" t="s">
        <v>521</v>
      </c>
      <c r="H213" s="6" t="s">
        <v>548</v>
      </c>
      <c r="I213" s="9" t="s">
        <v>549</v>
      </c>
      <c r="J213" s="6"/>
      <c r="K213" s="8" t="s">
        <v>1386</v>
      </c>
    </row>
    <row r="214" spans="1:11" ht="70.5" x14ac:dyDescent="0.35">
      <c r="A214" s="5">
        <v>212</v>
      </c>
      <c r="B214" s="27" t="s">
        <v>1408</v>
      </c>
      <c r="C214" s="5" t="s">
        <v>551</v>
      </c>
      <c r="D214" s="5" t="s">
        <v>552</v>
      </c>
      <c r="E214" s="5" t="s">
        <v>553</v>
      </c>
      <c r="F214" s="6" t="s">
        <v>554</v>
      </c>
      <c r="G214" s="7" t="s">
        <v>521</v>
      </c>
      <c r="H214" s="6" t="s">
        <v>50</v>
      </c>
      <c r="I214" s="10"/>
      <c r="J214" s="9" t="s">
        <v>555</v>
      </c>
      <c r="K214" s="8" t="s">
        <v>1396</v>
      </c>
    </row>
    <row r="215" spans="1:11" ht="56" x14ac:dyDescent="0.35">
      <c r="A215" s="5">
        <v>213</v>
      </c>
      <c r="B215" s="27" t="s">
        <v>1408</v>
      </c>
      <c r="C215" s="5" t="s">
        <v>556</v>
      </c>
      <c r="D215" s="5" t="s">
        <v>557</v>
      </c>
      <c r="E215" s="5" t="s">
        <v>553</v>
      </c>
      <c r="F215" s="6" t="s">
        <v>558</v>
      </c>
      <c r="G215" s="7" t="s">
        <v>521</v>
      </c>
      <c r="H215" s="6" t="s">
        <v>559</v>
      </c>
      <c r="I215" s="10" t="s">
        <v>560</v>
      </c>
      <c r="J215" s="9"/>
      <c r="K215" s="8" t="s">
        <v>1396</v>
      </c>
    </row>
    <row r="216" spans="1:11" ht="154.5" x14ac:dyDescent="0.35">
      <c r="A216" s="5">
        <v>214</v>
      </c>
      <c r="B216" s="27" t="s">
        <v>1415</v>
      </c>
      <c r="C216" s="5" t="s">
        <v>561</v>
      </c>
      <c r="D216" s="5" t="s">
        <v>562</v>
      </c>
      <c r="E216" s="5" t="s">
        <v>289</v>
      </c>
      <c r="F216" s="6" t="s">
        <v>563</v>
      </c>
      <c r="G216" s="7" t="s">
        <v>521</v>
      </c>
      <c r="H216" s="6" t="s">
        <v>564</v>
      </c>
      <c r="I216" s="10"/>
      <c r="J216" s="9" t="s">
        <v>565</v>
      </c>
      <c r="K216" s="8" t="s">
        <v>1386</v>
      </c>
    </row>
    <row r="217" spans="1:11" ht="70" x14ac:dyDescent="0.35">
      <c r="A217" s="5">
        <v>215</v>
      </c>
      <c r="B217" s="27" t="s">
        <v>1415</v>
      </c>
      <c r="C217" s="5" t="s">
        <v>566</v>
      </c>
      <c r="D217" s="5" t="s">
        <v>567</v>
      </c>
      <c r="E217" s="5" t="s">
        <v>289</v>
      </c>
      <c r="F217" s="6" t="s">
        <v>568</v>
      </c>
      <c r="G217" s="7" t="s">
        <v>521</v>
      </c>
      <c r="H217" s="6" t="s">
        <v>569</v>
      </c>
      <c r="I217" s="6"/>
      <c r="J217" s="9" t="s">
        <v>570</v>
      </c>
      <c r="K217" s="8" t="s">
        <v>1386</v>
      </c>
    </row>
    <row r="218" spans="1:11" ht="70" x14ac:dyDescent="0.35">
      <c r="A218" s="5">
        <v>216</v>
      </c>
      <c r="B218" s="27" t="s">
        <v>1415</v>
      </c>
      <c r="C218" s="5" t="s">
        <v>571</v>
      </c>
      <c r="D218" s="5" t="s">
        <v>1236</v>
      </c>
      <c r="E218" s="5" t="s">
        <v>289</v>
      </c>
      <c r="F218" s="6" t="s">
        <v>572</v>
      </c>
      <c r="G218" s="7" t="s">
        <v>521</v>
      </c>
      <c r="H218" s="6" t="s">
        <v>564</v>
      </c>
      <c r="I218" s="6"/>
      <c r="J218" s="9" t="s">
        <v>573</v>
      </c>
      <c r="K218" s="8" t="s">
        <v>1386</v>
      </c>
    </row>
    <row r="219" spans="1:11" ht="70" x14ac:dyDescent="0.35">
      <c r="A219" s="5">
        <v>217</v>
      </c>
      <c r="B219" s="27" t="s">
        <v>1415</v>
      </c>
      <c r="C219" s="5" t="s">
        <v>571</v>
      </c>
      <c r="D219" s="5" t="s">
        <v>1237</v>
      </c>
      <c r="E219" s="5" t="s">
        <v>289</v>
      </c>
      <c r="F219" s="6" t="s">
        <v>572</v>
      </c>
      <c r="G219" s="7" t="s">
        <v>521</v>
      </c>
      <c r="H219" s="6" t="s">
        <v>564</v>
      </c>
      <c r="I219" s="9"/>
      <c r="J219" s="6" t="s">
        <v>573</v>
      </c>
      <c r="K219" s="8" t="s">
        <v>1386</v>
      </c>
    </row>
    <row r="220" spans="1:11" ht="70" x14ac:dyDescent="0.35">
      <c r="A220" s="5">
        <v>218</v>
      </c>
      <c r="B220" s="27" t="s">
        <v>1415</v>
      </c>
      <c r="C220" s="5" t="s">
        <v>571</v>
      </c>
      <c r="D220" s="5" t="s">
        <v>1238</v>
      </c>
      <c r="E220" s="5" t="s">
        <v>289</v>
      </c>
      <c r="F220" s="6" t="s">
        <v>572</v>
      </c>
      <c r="G220" s="7" t="s">
        <v>521</v>
      </c>
      <c r="H220" s="6" t="s">
        <v>564</v>
      </c>
      <c r="I220" s="10"/>
      <c r="J220" s="9" t="s">
        <v>573</v>
      </c>
      <c r="K220" s="8" t="s">
        <v>1386</v>
      </c>
    </row>
    <row r="221" spans="1:11" ht="70" x14ac:dyDescent="0.35">
      <c r="A221" s="5">
        <v>219</v>
      </c>
      <c r="B221" s="27" t="s">
        <v>1415</v>
      </c>
      <c r="C221" s="5" t="s">
        <v>571</v>
      </c>
      <c r="D221" s="5" t="s">
        <v>1239</v>
      </c>
      <c r="E221" s="5" t="s">
        <v>289</v>
      </c>
      <c r="F221" s="6" t="s">
        <v>572</v>
      </c>
      <c r="G221" s="7" t="s">
        <v>521</v>
      </c>
      <c r="H221" s="6" t="s">
        <v>564</v>
      </c>
      <c r="I221" s="10"/>
      <c r="J221" s="9" t="s">
        <v>573</v>
      </c>
      <c r="K221" s="8" t="s">
        <v>1386</v>
      </c>
    </row>
    <row r="222" spans="1:11" ht="70" x14ac:dyDescent="0.35">
      <c r="A222" s="5">
        <v>220</v>
      </c>
      <c r="B222" s="27" t="s">
        <v>1416</v>
      </c>
      <c r="C222" s="5" t="s">
        <v>574</v>
      </c>
      <c r="D222" s="5" t="s">
        <v>1241</v>
      </c>
      <c r="E222" s="5" t="s">
        <v>298</v>
      </c>
      <c r="F222" s="6" t="s">
        <v>575</v>
      </c>
      <c r="G222" s="7" t="s">
        <v>521</v>
      </c>
      <c r="H222" s="6" t="s">
        <v>576</v>
      </c>
      <c r="I222" s="10" t="s">
        <v>577</v>
      </c>
      <c r="J222" s="9"/>
      <c r="K222" s="8" t="s">
        <v>1400</v>
      </c>
    </row>
    <row r="223" spans="1:11" ht="70" x14ac:dyDescent="0.35">
      <c r="A223" s="5">
        <v>221</v>
      </c>
      <c r="B223" s="27" t="s">
        <v>1416</v>
      </c>
      <c r="C223" s="5" t="s">
        <v>574</v>
      </c>
      <c r="D223" s="5" t="s">
        <v>1240</v>
      </c>
      <c r="E223" s="5" t="s">
        <v>298</v>
      </c>
      <c r="F223" s="6" t="s">
        <v>575</v>
      </c>
      <c r="G223" s="7" t="s">
        <v>521</v>
      </c>
      <c r="H223" s="6" t="s">
        <v>576</v>
      </c>
      <c r="I223" s="6" t="s">
        <v>577</v>
      </c>
      <c r="J223" s="9"/>
      <c r="K223" s="8" t="s">
        <v>1400</v>
      </c>
    </row>
    <row r="224" spans="1:11" ht="98.5" x14ac:dyDescent="0.35">
      <c r="A224" s="5">
        <v>222</v>
      </c>
      <c r="B224" s="27" t="s">
        <v>1416</v>
      </c>
      <c r="C224" s="5" t="s">
        <v>578</v>
      </c>
      <c r="D224" s="5" t="s">
        <v>1242</v>
      </c>
      <c r="E224" s="5" t="s">
        <v>298</v>
      </c>
      <c r="F224" s="6" t="s">
        <v>49</v>
      </c>
      <c r="G224" s="7" t="s">
        <v>521</v>
      </c>
      <c r="H224" s="6" t="s">
        <v>100</v>
      </c>
      <c r="I224" s="6"/>
      <c r="J224" s="9" t="s">
        <v>579</v>
      </c>
      <c r="K224" s="8" t="s">
        <v>1400</v>
      </c>
    </row>
    <row r="225" spans="1:12" ht="98" x14ac:dyDescent="0.35">
      <c r="A225" s="5">
        <v>223</v>
      </c>
      <c r="B225" s="27" t="s">
        <v>1416</v>
      </c>
      <c r="C225" s="5" t="s">
        <v>578</v>
      </c>
      <c r="D225" s="5" t="s">
        <v>1243</v>
      </c>
      <c r="E225" s="5" t="s">
        <v>298</v>
      </c>
      <c r="F225" s="6" t="s">
        <v>49</v>
      </c>
      <c r="G225" s="7" t="s">
        <v>521</v>
      </c>
      <c r="H225" s="6" t="s">
        <v>100</v>
      </c>
      <c r="I225" s="9"/>
      <c r="J225" s="6" t="s">
        <v>579</v>
      </c>
      <c r="K225" s="8" t="s">
        <v>1400</v>
      </c>
    </row>
    <row r="226" spans="1:12" ht="98.5" x14ac:dyDescent="0.35">
      <c r="A226" s="5">
        <v>224</v>
      </c>
      <c r="B226" s="27" t="s">
        <v>1416</v>
      </c>
      <c r="C226" s="5" t="s">
        <v>578</v>
      </c>
      <c r="D226" s="5" t="s">
        <v>312</v>
      </c>
      <c r="E226" s="5" t="s">
        <v>298</v>
      </c>
      <c r="F226" s="6" t="s">
        <v>49</v>
      </c>
      <c r="G226" s="7" t="s">
        <v>521</v>
      </c>
      <c r="H226" s="6" t="s">
        <v>100</v>
      </c>
      <c r="I226" s="10"/>
      <c r="J226" s="9" t="s">
        <v>579</v>
      </c>
      <c r="K226" s="8" t="s">
        <v>1400</v>
      </c>
    </row>
    <row r="227" spans="1:12" ht="70" x14ac:dyDescent="0.35">
      <c r="A227" s="5">
        <v>225</v>
      </c>
      <c r="B227" s="27" t="s">
        <v>1416</v>
      </c>
      <c r="C227" s="5" t="s">
        <v>580</v>
      </c>
      <c r="D227" s="5" t="s">
        <v>581</v>
      </c>
      <c r="E227" s="5" t="s">
        <v>298</v>
      </c>
      <c r="F227" s="6" t="s">
        <v>582</v>
      </c>
      <c r="G227" s="7" t="s">
        <v>521</v>
      </c>
      <c r="H227" s="6" t="s">
        <v>583</v>
      </c>
      <c r="I227" s="10"/>
      <c r="J227" s="9" t="s">
        <v>584</v>
      </c>
      <c r="K227" s="8" t="s">
        <v>1400</v>
      </c>
    </row>
    <row r="228" spans="1:12" ht="98" x14ac:dyDescent="0.35">
      <c r="A228" s="5">
        <v>226</v>
      </c>
      <c r="B228" s="27" t="s">
        <v>1416</v>
      </c>
      <c r="C228" s="5" t="s">
        <v>585</v>
      </c>
      <c r="D228" s="5" t="s">
        <v>586</v>
      </c>
      <c r="E228" s="5" t="s">
        <v>298</v>
      </c>
      <c r="F228" s="6" t="s">
        <v>587</v>
      </c>
      <c r="G228" s="7" t="s">
        <v>521</v>
      </c>
      <c r="H228" s="6" t="s">
        <v>303</v>
      </c>
      <c r="I228" s="10" t="s">
        <v>588</v>
      </c>
      <c r="J228" s="9"/>
      <c r="K228" s="8" t="s">
        <v>1400</v>
      </c>
    </row>
    <row r="229" spans="1:12" ht="84" x14ac:dyDescent="0.35">
      <c r="A229" s="5">
        <v>227</v>
      </c>
      <c r="B229" s="27" t="s">
        <v>1416</v>
      </c>
      <c r="C229" s="5" t="s">
        <v>589</v>
      </c>
      <c r="D229" s="5" t="s">
        <v>590</v>
      </c>
      <c r="E229" s="5" t="s">
        <v>298</v>
      </c>
      <c r="F229" s="6" t="s">
        <v>591</v>
      </c>
      <c r="G229" s="7" t="s">
        <v>521</v>
      </c>
      <c r="H229" s="6" t="s">
        <v>592</v>
      </c>
      <c r="I229" s="6" t="s">
        <v>593</v>
      </c>
      <c r="J229" s="9"/>
      <c r="K229" s="8" t="s">
        <v>1400</v>
      </c>
    </row>
    <row r="230" spans="1:12" ht="84.5" x14ac:dyDescent="0.35">
      <c r="A230" s="5">
        <v>228</v>
      </c>
      <c r="B230" s="27" t="s">
        <v>1416</v>
      </c>
      <c r="C230" s="5" t="s">
        <v>594</v>
      </c>
      <c r="D230" s="5" t="s">
        <v>595</v>
      </c>
      <c r="E230" s="5" t="s">
        <v>298</v>
      </c>
      <c r="F230" s="6" t="s">
        <v>596</v>
      </c>
      <c r="G230" s="7" t="s">
        <v>521</v>
      </c>
      <c r="H230" s="6" t="s">
        <v>597</v>
      </c>
      <c r="I230" s="6"/>
      <c r="J230" s="9" t="s">
        <v>598</v>
      </c>
      <c r="K230" s="8" t="s">
        <v>1400</v>
      </c>
    </row>
    <row r="231" spans="1:12" ht="70" x14ac:dyDescent="0.35">
      <c r="A231" s="5">
        <v>229</v>
      </c>
      <c r="B231" s="27" t="s">
        <v>1416</v>
      </c>
      <c r="C231" s="5" t="s">
        <v>599</v>
      </c>
      <c r="D231" s="5" t="s">
        <v>595</v>
      </c>
      <c r="E231" s="5" t="s">
        <v>298</v>
      </c>
      <c r="F231" s="6" t="s">
        <v>600</v>
      </c>
      <c r="G231" s="7" t="s">
        <v>521</v>
      </c>
      <c r="H231" s="6" t="s">
        <v>601</v>
      </c>
      <c r="I231" s="9"/>
      <c r="J231" s="6" t="s">
        <v>602</v>
      </c>
      <c r="K231" s="8" t="s">
        <v>1400</v>
      </c>
    </row>
    <row r="232" spans="1:12" ht="98.5" x14ac:dyDescent="0.35">
      <c r="A232" s="5">
        <v>230</v>
      </c>
      <c r="B232" s="27" t="s">
        <v>1416</v>
      </c>
      <c r="C232" s="5" t="s">
        <v>603</v>
      </c>
      <c r="D232" s="5" t="s">
        <v>604</v>
      </c>
      <c r="E232" s="5" t="s">
        <v>298</v>
      </c>
      <c r="F232" s="6" t="s">
        <v>605</v>
      </c>
      <c r="G232" s="7" t="s">
        <v>521</v>
      </c>
      <c r="H232" s="6" t="s">
        <v>597</v>
      </c>
      <c r="I232" s="10"/>
      <c r="J232" s="9" t="s">
        <v>606</v>
      </c>
      <c r="K232" s="8" t="s">
        <v>1400</v>
      </c>
    </row>
    <row r="233" spans="1:12" ht="84" x14ac:dyDescent="0.35">
      <c r="A233" s="5">
        <v>231</v>
      </c>
      <c r="B233" s="27" t="s">
        <v>1416</v>
      </c>
      <c r="C233" s="5" t="s">
        <v>607</v>
      </c>
      <c r="D233" s="5" t="s">
        <v>608</v>
      </c>
      <c r="E233" s="5" t="s">
        <v>298</v>
      </c>
      <c r="F233" s="6" t="s">
        <v>609</v>
      </c>
      <c r="G233" s="7" t="s">
        <v>521</v>
      </c>
      <c r="H233" s="6" t="s">
        <v>610</v>
      </c>
      <c r="I233" s="10"/>
      <c r="J233" s="9" t="s">
        <v>611</v>
      </c>
      <c r="K233" s="8" t="s">
        <v>1400</v>
      </c>
    </row>
    <row r="234" spans="1:12" ht="59" x14ac:dyDescent="0.35">
      <c r="A234" s="5">
        <v>232</v>
      </c>
      <c r="B234" s="27" t="s">
        <v>1412</v>
      </c>
      <c r="C234" s="5" t="s">
        <v>612</v>
      </c>
      <c r="D234" s="5" t="s">
        <v>12</v>
      </c>
      <c r="E234" s="5" t="s">
        <v>13</v>
      </c>
      <c r="F234" s="6" t="s">
        <v>613</v>
      </c>
      <c r="G234" s="7" t="s">
        <v>743</v>
      </c>
      <c r="H234" s="6" t="s">
        <v>614</v>
      </c>
      <c r="I234" s="10"/>
      <c r="J234" s="9" t="s">
        <v>615</v>
      </c>
      <c r="K234" s="8" t="s">
        <v>1392</v>
      </c>
      <c r="L234" t="s">
        <v>743</v>
      </c>
    </row>
    <row r="235" spans="1:12" ht="84" x14ac:dyDescent="0.35">
      <c r="A235" s="5">
        <v>233</v>
      </c>
      <c r="B235" s="27" t="s">
        <v>1412</v>
      </c>
      <c r="C235" s="5" t="s">
        <v>616</v>
      </c>
      <c r="D235" s="5" t="s">
        <v>1244</v>
      </c>
      <c r="E235" s="5" t="s">
        <v>13</v>
      </c>
      <c r="F235" s="6" t="s">
        <v>617</v>
      </c>
      <c r="G235" s="7" t="s">
        <v>743</v>
      </c>
      <c r="H235" s="6" t="s">
        <v>618</v>
      </c>
      <c r="I235" s="6" t="s">
        <v>619</v>
      </c>
      <c r="J235" s="9"/>
      <c r="K235" s="8" t="s">
        <v>1400</v>
      </c>
    </row>
    <row r="236" spans="1:12" ht="84" x14ac:dyDescent="0.35">
      <c r="A236" s="5">
        <v>234</v>
      </c>
      <c r="B236" s="27" t="s">
        <v>1412</v>
      </c>
      <c r="C236" s="5" t="s">
        <v>616</v>
      </c>
      <c r="D236" s="5" t="s">
        <v>1245</v>
      </c>
      <c r="E236" s="5" t="s">
        <v>13</v>
      </c>
      <c r="F236" s="6" t="s">
        <v>617</v>
      </c>
      <c r="G236" s="7" t="s">
        <v>743</v>
      </c>
      <c r="H236" s="6" t="s">
        <v>618</v>
      </c>
      <c r="I236" s="6" t="s">
        <v>619</v>
      </c>
      <c r="J236" s="9"/>
      <c r="K236" s="8" t="s">
        <v>1400</v>
      </c>
    </row>
    <row r="237" spans="1:12" ht="56" x14ac:dyDescent="0.35">
      <c r="A237" s="5">
        <v>235</v>
      </c>
      <c r="B237" s="27" t="s">
        <v>1412</v>
      </c>
      <c r="C237" s="5" t="s">
        <v>620</v>
      </c>
      <c r="D237" s="5" t="s">
        <v>350</v>
      </c>
      <c r="E237" s="5" t="s">
        <v>13</v>
      </c>
      <c r="F237" s="6" t="s">
        <v>621</v>
      </c>
      <c r="G237" s="7" t="s">
        <v>743</v>
      </c>
      <c r="H237" s="6" t="s">
        <v>15</v>
      </c>
      <c r="I237" s="9"/>
      <c r="J237" s="6" t="s">
        <v>622</v>
      </c>
      <c r="K237" s="8" t="s">
        <v>1400</v>
      </c>
    </row>
    <row r="238" spans="1:12" ht="42" x14ac:dyDescent="0.35">
      <c r="A238" s="5">
        <v>236</v>
      </c>
      <c r="B238" s="27" t="s">
        <v>1412</v>
      </c>
      <c r="C238" s="5" t="s">
        <v>623</v>
      </c>
      <c r="D238" s="5" t="s">
        <v>350</v>
      </c>
      <c r="E238" s="5" t="s">
        <v>13</v>
      </c>
      <c r="F238" s="6" t="s">
        <v>621</v>
      </c>
      <c r="G238" s="7" t="s">
        <v>743</v>
      </c>
      <c r="H238" s="6" t="s">
        <v>15</v>
      </c>
      <c r="I238" s="10"/>
      <c r="J238" s="9" t="s">
        <v>624</v>
      </c>
      <c r="K238" s="8" t="s">
        <v>1400</v>
      </c>
    </row>
    <row r="239" spans="1:12" ht="42" x14ac:dyDescent="0.35">
      <c r="A239" s="5">
        <v>237</v>
      </c>
      <c r="B239" s="27" t="s">
        <v>1412</v>
      </c>
      <c r="C239" s="5" t="s">
        <v>625</v>
      </c>
      <c r="D239" s="5" t="s">
        <v>626</v>
      </c>
      <c r="E239" s="5" t="s">
        <v>13</v>
      </c>
      <c r="F239" s="6" t="s">
        <v>621</v>
      </c>
      <c r="G239" s="7" t="s">
        <v>743</v>
      </c>
      <c r="H239" s="6" t="s">
        <v>15</v>
      </c>
      <c r="I239" s="10"/>
      <c r="J239" s="9" t="s">
        <v>627</v>
      </c>
      <c r="K239" s="8" t="s">
        <v>1400</v>
      </c>
    </row>
    <row r="240" spans="1:12" ht="42" x14ac:dyDescent="0.35">
      <c r="A240" s="5">
        <v>238</v>
      </c>
      <c r="B240" s="27" t="s">
        <v>1413</v>
      </c>
      <c r="C240" s="5" t="s">
        <v>659</v>
      </c>
      <c r="D240" s="5" t="s">
        <v>660</v>
      </c>
      <c r="E240" s="5" t="s">
        <v>62</v>
      </c>
      <c r="F240" s="6" t="s">
        <v>661</v>
      </c>
      <c r="G240" s="7" t="s">
        <v>743</v>
      </c>
      <c r="H240" s="6" t="s">
        <v>662</v>
      </c>
      <c r="I240" s="10" t="s">
        <v>663</v>
      </c>
      <c r="J240" s="9"/>
      <c r="K240" s="8" t="s">
        <v>1387</v>
      </c>
    </row>
    <row r="241" spans="1:11" ht="42" x14ac:dyDescent="0.35">
      <c r="A241" s="5">
        <v>239</v>
      </c>
      <c r="B241" s="27" t="s">
        <v>1413</v>
      </c>
      <c r="C241" s="5" t="s">
        <v>1391</v>
      </c>
      <c r="D241" s="5" t="s">
        <v>664</v>
      </c>
      <c r="E241" s="5" t="s">
        <v>62</v>
      </c>
      <c r="F241" s="6" t="s">
        <v>665</v>
      </c>
      <c r="G241" s="7" t="s">
        <v>743</v>
      </c>
      <c r="H241" s="6" t="s">
        <v>666</v>
      </c>
      <c r="I241" s="6"/>
      <c r="J241" s="9" t="s">
        <v>667</v>
      </c>
      <c r="K241" s="8" t="s">
        <v>1387</v>
      </c>
    </row>
    <row r="242" spans="1:11" ht="42" x14ac:dyDescent="0.35">
      <c r="A242" s="5">
        <v>240</v>
      </c>
      <c r="B242" s="27" t="s">
        <v>1413</v>
      </c>
      <c r="C242" s="5" t="s">
        <v>668</v>
      </c>
      <c r="D242" s="5" t="s">
        <v>664</v>
      </c>
      <c r="E242" s="5" t="s">
        <v>62</v>
      </c>
      <c r="F242" s="6" t="s">
        <v>669</v>
      </c>
      <c r="G242" s="7" t="s">
        <v>743</v>
      </c>
      <c r="H242" s="6" t="s">
        <v>670</v>
      </c>
      <c r="I242" s="6"/>
      <c r="J242" s="9" t="s">
        <v>671</v>
      </c>
      <c r="K242" s="8" t="s">
        <v>1387</v>
      </c>
    </row>
    <row r="243" spans="1:11" ht="42" x14ac:dyDescent="0.35">
      <c r="A243" s="5">
        <v>241</v>
      </c>
      <c r="B243" s="27" t="s">
        <v>1413</v>
      </c>
      <c r="C243" s="5" t="s">
        <v>672</v>
      </c>
      <c r="D243" s="5" t="s">
        <v>673</v>
      </c>
      <c r="E243" s="5" t="s">
        <v>62</v>
      </c>
      <c r="F243" s="6" t="s">
        <v>674</v>
      </c>
      <c r="G243" s="7" t="s">
        <v>743</v>
      </c>
      <c r="H243" s="6" t="s">
        <v>675</v>
      </c>
      <c r="I243" s="9"/>
      <c r="J243" s="6" t="s">
        <v>676</v>
      </c>
      <c r="K243" s="8" t="s">
        <v>1387</v>
      </c>
    </row>
    <row r="244" spans="1:11" ht="56.5" x14ac:dyDescent="0.35">
      <c r="A244" s="5">
        <v>242</v>
      </c>
      <c r="B244" s="27" t="s">
        <v>1413</v>
      </c>
      <c r="C244" s="5" t="s">
        <v>677</v>
      </c>
      <c r="D244" s="5" t="s">
        <v>673</v>
      </c>
      <c r="E244" s="5" t="s">
        <v>62</v>
      </c>
      <c r="F244" s="6" t="s">
        <v>678</v>
      </c>
      <c r="G244" s="7" t="s">
        <v>743</v>
      </c>
      <c r="H244" s="6" t="s">
        <v>679</v>
      </c>
      <c r="I244" s="10"/>
      <c r="J244" s="9" t="s">
        <v>680</v>
      </c>
      <c r="K244" s="8" t="s">
        <v>1387</v>
      </c>
    </row>
    <row r="245" spans="1:11" ht="112.5" x14ac:dyDescent="0.35">
      <c r="A245" s="5">
        <v>243</v>
      </c>
      <c r="B245" s="27" t="s">
        <v>1413</v>
      </c>
      <c r="C245" s="5" t="s">
        <v>681</v>
      </c>
      <c r="D245" s="5" t="s">
        <v>682</v>
      </c>
      <c r="E245" s="5" t="s">
        <v>62</v>
      </c>
      <c r="F245" s="6" t="s">
        <v>49</v>
      </c>
      <c r="G245" s="7" t="s">
        <v>743</v>
      </c>
      <c r="H245" s="6" t="s">
        <v>184</v>
      </c>
      <c r="I245" s="10"/>
      <c r="J245" s="9" t="s">
        <v>683</v>
      </c>
      <c r="K245" s="8" t="s">
        <v>1387</v>
      </c>
    </row>
    <row r="246" spans="1:11" ht="98" x14ac:dyDescent="0.35">
      <c r="A246" s="5">
        <v>244</v>
      </c>
      <c r="B246" s="27" t="s">
        <v>1413</v>
      </c>
      <c r="C246" s="5" t="s">
        <v>684</v>
      </c>
      <c r="D246" s="5" t="s">
        <v>685</v>
      </c>
      <c r="E246" s="5" t="s">
        <v>62</v>
      </c>
      <c r="F246" s="6" t="s">
        <v>49</v>
      </c>
      <c r="G246" s="7" t="s">
        <v>743</v>
      </c>
      <c r="H246" s="6" t="s">
        <v>184</v>
      </c>
      <c r="I246" s="10" t="s">
        <v>686</v>
      </c>
      <c r="J246" s="9"/>
      <c r="K246" s="8" t="s">
        <v>1387</v>
      </c>
    </row>
    <row r="247" spans="1:11" ht="56" x14ac:dyDescent="0.35">
      <c r="A247" s="5">
        <v>245</v>
      </c>
      <c r="B247" s="27" t="s">
        <v>1413</v>
      </c>
      <c r="C247" s="5" t="s">
        <v>687</v>
      </c>
      <c r="D247" s="5" t="s">
        <v>688</v>
      </c>
      <c r="E247" s="5" t="s">
        <v>62</v>
      </c>
      <c r="F247" s="6" t="s">
        <v>494</v>
      </c>
      <c r="G247" s="7" t="s">
        <v>743</v>
      </c>
      <c r="H247" s="6" t="s">
        <v>689</v>
      </c>
      <c r="I247" s="6"/>
      <c r="J247" s="9" t="s">
        <v>690</v>
      </c>
      <c r="K247" s="8" t="s">
        <v>1387</v>
      </c>
    </row>
    <row r="248" spans="1:11" ht="42" x14ac:dyDescent="0.35">
      <c r="A248" s="5">
        <v>246</v>
      </c>
      <c r="B248" s="27" t="s">
        <v>1413</v>
      </c>
      <c r="C248" s="5" t="s">
        <v>691</v>
      </c>
      <c r="D248" s="5" t="s">
        <v>688</v>
      </c>
      <c r="E248" s="5" t="s">
        <v>62</v>
      </c>
      <c r="F248" s="6" t="s">
        <v>669</v>
      </c>
      <c r="G248" s="7" t="s">
        <v>743</v>
      </c>
      <c r="H248" s="6" t="s">
        <v>692</v>
      </c>
      <c r="I248" s="6" t="s">
        <v>693</v>
      </c>
      <c r="J248" s="9"/>
      <c r="K248" s="8" t="s">
        <v>1387</v>
      </c>
    </row>
    <row r="249" spans="1:11" ht="42" x14ac:dyDescent="0.35">
      <c r="A249" s="5">
        <v>247</v>
      </c>
      <c r="B249" s="27" t="s">
        <v>1413</v>
      </c>
      <c r="C249" s="5" t="s">
        <v>694</v>
      </c>
      <c r="D249" s="5" t="s">
        <v>695</v>
      </c>
      <c r="E249" s="5" t="s">
        <v>62</v>
      </c>
      <c r="F249" s="6" t="s">
        <v>696</v>
      </c>
      <c r="G249" s="7" t="s">
        <v>743</v>
      </c>
      <c r="H249" s="6" t="s">
        <v>697</v>
      </c>
      <c r="I249" s="9"/>
      <c r="J249" s="6"/>
      <c r="K249" s="8" t="s">
        <v>1387</v>
      </c>
    </row>
    <row r="250" spans="1:11" ht="42" x14ac:dyDescent="0.35">
      <c r="A250" s="5">
        <v>248</v>
      </c>
      <c r="B250" s="27" t="s">
        <v>1413</v>
      </c>
      <c r="C250" s="5" t="s">
        <v>698</v>
      </c>
      <c r="D250" s="5" t="s">
        <v>695</v>
      </c>
      <c r="E250" s="5" t="s">
        <v>62</v>
      </c>
      <c r="F250" s="6" t="s">
        <v>699</v>
      </c>
      <c r="G250" s="7" t="s">
        <v>743</v>
      </c>
      <c r="H250" s="6" t="s">
        <v>700</v>
      </c>
      <c r="I250" s="10" t="s">
        <v>701</v>
      </c>
      <c r="J250" s="9"/>
      <c r="K250" s="8" t="s">
        <v>1387</v>
      </c>
    </row>
    <row r="251" spans="1:11" ht="56" x14ac:dyDescent="0.35">
      <c r="A251" s="5">
        <v>249</v>
      </c>
      <c r="B251" s="27" t="s">
        <v>1413</v>
      </c>
      <c r="C251" s="5" t="s">
        <v>702</v>
      </c>
      <c r="D251" s="5" t="s">
        <v>703</v>
      </c>
      <c r="E251" s="5" t="s">
        <v>62</v>
      </c>
      <c r="F251" s="6" t="s">
        <v>704</v>
      </c>
      <c r="G251" s="7" t="s">
        <v>743</v>
      </c>
      <c r="H251" s="6" t="s">
        <v>705</v>
      </c>
      <c r="I251" s="10"/>
      <c r="J251" s="9" t="s">
        <v>706</v>
      </c>
      <c r="K251" s="8" t="s">
        <v>1387</v>
      </c>
    </row>
    <row r="252" spans="1:11" ht="42" x14ac:dyDescent="0.35">
      <c r="A252" s="5">
        <v>250</v>
      </c>
      <c r="B252" s="27" t="s">
        <v>1413</v>
      </c>
      <c r="C252" s="5" t="s">
        <v>707</v>
      </c>
      <c r="D252" s="5" t="s">
        <v>703</v>
      </c>
      <c r="E252" s="5" t="s">
        <v>62</v>
      </c>
      <c r="F252" s="6" t="s">
        <v>708</v>
      </c>
      <c r="G252" s="7" t="s">
        <v>743</v>
      </c>
      <c r="H252" s="6" t="s">
        <v>709</v>
      </c>
      <c r="I252" s="10" t="s">
        <v>710</v>
      </c>
      <c r="J252" s="9"/>
      <c r="K252" s="8" t="s">
        <v>1387</v>
      </c>
    </row>
    <row r="253" spans="1:11" ht="42" x14ac:dyDescent="0.35">
      <c r="A253" s="5">
        <v>251</v>
      </c>
      <c r="B253" s="27" t="s">
        <v>1413</v>
      </c>
      <c r="C253" s="5" t="s">
        <v>711</v>
      </c>
      <c r="D253" s="5" t="s">
        <v>712</v>
      </c>
      <c r="E253" s="5" t="s">
        <v>62</v>
      </c>
      <c r="F253" s="6" t="s">
        <v>494</v>
      </c>
      <c r="G253" s="7" t="s">
        <v>743</v>
      </c>
      <c r="H253" s="6" t="s">
        <v>689</v>
      </c>
      <c r="I253" s="6"/>
      <c r="J253" s="9" t="s">
        <v>713</v>
      </c>
      <c r="K253" s="8" t="s">
        <v>1387</v>
      </c>
    </row>
    <row r="254" spans="1:11" ht="42" x14ac:dyDescent="0.35">
      <c r="A254" s="5">
        <v>252</v>
      </c>
      <c r="B254" s="27" t="s">
        <v>1413</v>
      </c>
      <c r="C254" s="5" t="s">
        <v>714</v>
      </c>
      <c r="D254" s="5" t="s">
        <v>712</v>
      </c>
      <c r="E254" s="5" t="s">
        <v>62</v>
      </c>
      <c r="F254" s="6" t="s">
        <v>715</v>
      </c>
      <c r="G254" s="7" t="s">
        <v>743</v>
      </c>
      <c r="H254" s="6" t="s">
        <v>709</v>
      </c>
      <c r="I254" s="6" t="s">
        <v>716</v>
      </c>
      <c r="J254" s="9"/>
      <c r="K254" s="8" t="s">
        <v>1387</v>
      </c>
    </row>
    <row r="255" spans="1:11" ht="42" x14ac:dyDescent="0.35">
      <c r="A255" s="5">
        <v>253</v>
      </c>
      <c r="B255" s="27" t="s">
        <v>1413</v>
      </c>
      <c r="C255" s="5" t="s">
        <v>717</v>
      </c>
      <c r="D255" s="5" t="s">
        <v>718</v>
      </c>
      <c r="E255" s="5" t="s">
        <v>62</v>
      </c>
      <c r="F255" s="6" t="s">
        <v>715</v>
      </c>
      <c r="G255" s="7" t="s">
        <v>743</v>
      </c>
      <c r="H255" s="6" t="s">
        <v>709</v>
      </c>
      <c r="I255" s="9" t="s">
        <v>719</v>
      </c>
      <c r="J255" s="6"/>
      <c r="K255" s="8" t="s">
        <v>1387</v>
      </c>
    </row>
    <row r="256" spans="1:11" ht="42.5" x14ac:dyDescent="0.35">
      <c r="A256" s="5">
        <v>254</v>
      </c>
      <c r="B256" s="27" t="s">
        <v>1414</v>
      </c>
      <c r="C256" s="5" t="s">
        <v>720</v>
      </c>
      <c r="D256" s="5" t="s">
        <v>471</v>
      </c>
      <c r="E256" s="5" t="s">
        <v>144</v>
      </c>
      <c r="F256" s="6" t="s">
        <v>721</v>
      </c>
      <c r="G256" s="7" t="s">
        <v>743</v>
      </c>
      <c r="H256" s="6" t="s">
        <v>722</v>
      </c>
      <c r="I256" s="10"/>
      <c r="J256" s="9" t="s">
        <v>723</v>
      </c>
      <c r="K256" s="8" t="s">
        <v>1400</v>
      </c>
    </row>
    <row r="257" spans="1:11" ht="56.5" x14ac:dyDescent="0.35">
      <c r="A257" s="5">
        <v>255</v>
      </c>
      <c r="B257" s="27" t="s">
        <v>1414</v>
      </c>
      <c r="C257" s="5" t="s">
        <v>724</v>
      </c>
      <c r="D257" s="5" t="s">
        <v>481</v>
      </c>
      <c r="E257" s="5" t="s">
        <v>144</v>
      </c>
      <c r="F257" s="6" t="s">
        <v>725</v>
      </c>
      <c r="G257" s="7" t="s">
        <v>743</v>
      </c>
      <c r="H257" s="6" t="s">
        <v>726</v>
      </c>
      <c r="I257" s="10"/>
      <c r="J257" s="9" t="s">
        <v>727</v>
      </c>
      <c r="K257" s="8" t="s">
        <v>1400</v>
      </c>
    </row>
    <row r="258" spans="1:11" ht="42.5" x14ac:dyDescent="0.35">
      <c r="A258" s="5">
        <v>256</v>
      </c>
      <c r="B258" s="27" t="s">
        <v>1414</v>
      </c>
      <c r="C258" s="5" t="s">
        <v>728</v>
      </c>
      <c r="D258" s="5" t="s">
        <v>506</v>
      </c>
      <c r="E258" s="5" t="s">
        <v>144</v>
      </c>
      <c r="F258" s="6" t="s">
        <v>729</v>
      </c>
      <c r="G258" s="7" t="s">
        <v>743</v>
      </c>
      <c r="H258" s="6" t="s">
        <v>730</v>
      </c>
      <c r="I258" s="10"/>
      <c r="J258" s="9" t="s">
        <v>731</v>
      </c>
      <c r="K258" s="8" t="s">
        <v>1400</v>
      </c>
    </row>
    <row r="259" spans="1:11" ht="42.5" x14ac:dyDescent="0.35">
      <c r="A259" s="5">
        <v>257</v>
      </c>
      <c r="B259" s="27" t="s">
        <v>1414</v>
      </c>
      <c r="C259" s="5" t="s">
        <v>728</v>
      </c>
      <c r="D259" s="5" t="s">
        <v>149</v>
      </c>
      <c r="E259" s="5" t="s">
        <v>144</v>
      </c>
      <c r="F259" s="6" t="s">
        <v>729</v>
      </c>
      <c r="G259" s="7" t="s">
        <v>743</v>
      </c>
      <c r="H259" s="6" t="s">
        <v>730</v>
      </c>
      <c r="I259" s="6"/>
      <c r="J259" s="9" t="s">
        <v>731</v>
      </c>
      <c r="K259" s="8" t="s">
        <v>1400</v>
      </c>
    </row>
    <row r="260" spans="1:11" ht="56.5" x14ac:dyDescent="0.35">
      <c r="A260" s="5">
        <v>258</v>
      </c>
      <c r="B260" s="27" t="s">
        <v>1414</v>
      </c>
      <c r="C260" s="5" t="s">
        <v>732</v>
      </c>
      <c r="D260" s="5" t="s">
        <v>149</v>
      </c>
      <c r="E260" s="5" t="s">
        <v>144</v>
      </c>
      <c r="F260" s="6" t="s">
        <v>725</v>
      </c>
      <c r="G260" s="7" t="s">
        <v>743</v>
      </c>
      <c r="H260" s="6" t="s">
        <v>726</v>
      </c>
      <c r="I260" s="6"/>
      <c r="J260" s="9" t="s">
        <v>733</v>
      </c>
      <c r="K260" s="8" t="s">
        <v>1400</v>
      </c>
    </row>
    <row r="261" spans="1:11" ht="70" x14ac:dyDescent="0.35">
      <c r="A261" s="5">
        <v>259</v>
      </c>
      <c r="B261" s="27" t="s">
        <v>1414</v>
      </c>
      <c r="C261" s="5" t="s">
        <v>734</v>
      </c>
      <c r="D261" s="5" t="s">
        <v>149</v>
      </c>
      <c r="E261" s="5" t="s">
        <v>144</v>
      </c>
      <c r="F261" s="6" t="s">
        <v>725</v>
      </c>
      <c r="G261" s="7" t="s">
        <v>743</v>
      </c>
      <c r="H261" s="6" t="s">
        <v>726</v>
      </c>
      <c r="I261" s="8"/>
      <c r="J261" s="6" t="s">
        <v>735</v>
      </c>
      <c r="K261" s="8" t="s">
        <v>1400</v>
      </c>
    </row>
    <row r="262" spans="1:11" ht="42.5" x14ac:dyDescent="0.35">
      <c r="A262" s="5">
        <v>260</v>
      </c>
      <c r="B262" s="27" t="s">
        <v>738</v>
      </c>
      <c r="C262" s="5" t="s">
        <v>736</v>
      </c>
      <c r="D262" s="5" t="s">
        <v>737</v>
      </c>
      <c r="E262" s="5" t="s">
        <v>738</v>
      </c>
      <c r="F262" s="6" t="s">
        <v>739</v>
      </c>
      <c r="G262" s="7" t="s">
        <v>743</v>
      </c>
      <c r="H262" s="6" t="s">
        <v>740</v>
      </c>
      <c r="I262" s="10"/>
      <c r="J262" s="9" t="s">
        <v>663</v>
      </c>
      <c r="K262" s="8" t="s">
        <v>1400</v>
      </c>
    </row>
    <row r="263" spans="1:11" ht="55.15" customHeight="1" x14ac:dyDescent="0.35">
      <c r="A263" s="5">
        <v>261</v>
      </c>
      <c r="B263" s="27" t="s">
        <v>1406</v>
      </c>
      <c r="C263" s="5" t="s">
        <v>741</v>
      </c>
      <c r="D263" s="5" t="s">
        <v>508</v>
      </c>
      <c r="E263" s="5" t="s">
        <v>159</v>
      </c>
      <c r="F263" s="6" t="s">
        <v>742</v>
      </c>
      <c r="G263" s="7" t="s">
        <v>743</v>
      </c>
      <c r="H263" s="6" t="s">
        <v>744</v>
      </c>
      <c r="I263" s="10"/>
      <c r="J263" s="9" t="s">
        <v>745</v>
      </c>
      <c r="K263" s="8" t="s">
        <v>1385</v>
      </c>
    </row>
    <row r="264" spans="1:11" ht="70.5" x14ac:dyDescent="0.35">
      <c r="A264" s="5">
        <v>262</v>
      </c>
      <c r="B264" s="27" t="s">
        <v>1406</v>
      </c>
      <c r="C264" s="5" t="s">
        <v>746</v>
      </c>
      <c r="D264" s="5" t="s">
        <v>508</v>
      </c>
      <c r="E264" s="5" t="s">
        <v>159</v>
      </c>
      <c r="F264" s="6" t="s">
        <v>747</v>
      </c>
      <c r="G264" s="7" t="s">
        <v>743</v>
      </c>
      <c r="H264" s="6" t="s">
        <v>748</v>
      </c>
      <c r="I264" s="10"/>
      <c r="J264" s="9" t="s">
        <v>749</v>
      </c>
      <c r="K264" s="8" t="s">
        <v>1400</v>
      </c>
    </row>
    <row r="265" spans="1:11" ht="84" x14ac:dyDescent="0.35">
      <c r="A265" s="5">
        <v>263</v>
      </c>
      <c r="B265" s="27" t="s">
        <v>1406</v>
      </c>
      <c r="C265" s="5" t="s">
        <v>750</v>
      </c>
      <c r="D265" s="5" t="s">
        <v>173</v>
      </c>
      <c r="E265" s="5" t="s">
        <v>159</v>
      </c>
      <c r="F265" s="6" t="s">
        <v>751</v>
      </c>
      <c r="G265" s="7" t="s">
        <v>743</v>
      </c>
      <c r="H265" s="6" t="s">
        <v>722</v>
      </c>
      <c r="I265" s="6"/>
      <c r="J265" s="9" t="s">
        <v>752</v>
      </c>
      <c r="K265" s="8" t="s">
        <v>1400</v>
      </c>
    </row>
    <row r="266" spans="1:11" ht="70" x14ac:dyDescent="0.35">
      <c r="A266" s="5">
        <v>264</v>
      </c>
      <c r="B266" s="27" t="s">
        <v>1406</v>
      </c>
      <c r="C266" s="5" t="s">
        <v>753</v>
      </c>
      <c r="D266" s="5" t="s">
        <v>173</v>
      </c>
      <c r="E266" s="5" t="s">
        <v>159</v>
      </c>
      <c r="F266" s="6" t="s">
        <v>754</v>
      </c>
      <c r="G266" s="7" t="s">
        <v>743</v>
      </c>
      <c r="H266" s="6" t="s">
        <v>755</v>
      </c>
      <c r="I266" s="6"/>
      <c r="J266" s="9" t="s">
        <v>756</v>
      </c>
      <c r="K266" s="8" t="s">
        <v>1400</v>
      </c>
    </row>
    <row r="267" spans="1:11" ht="56" x14ac:dyDescent="0.35">
      <c r="A267" s="5">
        <v>265</v>
      </c>
      <c r="B267" s="27" t="s">
        <v>1406</v>
      </c>
      <c r="C267" s="5" t="s">
        <v>757</v>
      </c>
      <c r="D267" s="5" t="s">
        <v>206</v>
      </c>
      <c r="E267" s="5" t="s">
        <v>159</v>
      </c>
      <c r="F267" s="6" t="s">
        <v>758</v>
      </c>
      <c r="G267" s="7" t="s">
        <v>743</v>
      </c>
      <c r="H267" s="6" t="s">
        <v>759</v>
      </c>
      <c r="I267" s="8"/>
      <c r="J267" s="6" t="s">
        <v>760</v>
      </c>
      <c r="K267" s="8" t="s">
        <v>1400</v>
      </c>
    </row>
    <row r="268" spans="1:11" ht="56" x14ac:dyDescent="0.35">
      <c r="A268" s="5">
        <v>266</v>
      </c>
      <c r="B268" s="27" t="s">
        <v>1407</v>
      </c>
      <c r="C268" s="5" t="s">
        <v>1248</v>
      </c>
      <c r="D268" s="5" t="s">
        <v>1092</v>
      </c>
      <c r="E268" s="5" t="s">
        <v>216</v>
      </c>
      <c r="F268" s="6" t="s">
        <v>1249</v>
      </c>
      <c r="G268" s="7" t="s">
        <v>743</v>
      </c>
      <c r="H268" s="6" t="s">
        <v>1250</v>
      </c>
      <c r="I268" s="10" t="s">
        <v>1251</v>
      </c>
      <c r="J268" s="9"/>
      <c r="K268" s="8" t="s">
        <v>1386</v>
      </c>
    </row>
    <row r="269" spans="1:11" ht="84" x14ac:dyDescent="0.35">
      <c r="A269" s="5">
        <v>267</v>
      </c>
      <c r="B269" s="27" t="s">
        <v>1407</v>
      </c>
      <c r="C269" s="5" t="s">
        <v>1252</v>
      </c>
      <c r="D269" s="5" t="s">
        <v>228</v>
      </c>
      <c r="E269" s="5" t="s">
        <v>216</v>
      </c>
      <c r="F269" s="6" t="s">
        <v>1253</v>
      </c>
      <c r="G269" s="7" t="s">
        <v>743</v>
      </c>
      <c r="H269" s="6" t="s">
        <v>1254</v>
      </c>
      <c r="I269" s="10" t="s">
        <v>1255</v>
      </c>
      <c r="J269" s="9"/>
      <c r="K269" s="8" t="s">
        <v>1385</v>
      </c>
    </row>
    <row r="270" spans="1:11" ht="56" x14ac:dyDescent="0.35">
      <c r="A270" s="5">
        <v>268</v>
      </c>
      <c r="B270" s="27" t="s">
        <v>1407</v>
      </c>
      <c r="C270" s="5" t="s">
        <v>1248</v>
      </c>
      <c r="D270" s="5" t="s">
        <v>1256</v>
      </c>
      <c r="E270" s="5" t="s">
        <v>216</v>
      </c>
      <c r="F270" s="6" t="s">
        <v>1249</v>
      </c>
      <c r="G270" s="7" t="s">
        <v>743</v>
      </c>
      <c r="H270" s="6" t="s">
        <v>1250</v>
      </c>
      <c r="I270" s="10" t="s">
        <v>1251</v>
      </c>
      <c r="J270" s="9"/>
      <c r="K270" s="8" t="s">
        <v>1386</v>
      </c>
    </row>
    <row r="271" spans="1:11" ht="70" x14ac:dyDescent="0.35">
      <c r="A271" s="5">
        <v>269</v>
      </c>
      <c r="B271" s="27" t="s">
        <v>1407</v>
      </c>
      <c r="C271" s="5" t="s">
        <v>1257</v>
      </c>
      <c r="D271" s="5" t="s">
        <v>1092</v>
      </c>
      <c r="E271" s="5" t="s">
        <v>216</v>
      </c>
      <c r="F271" s="6" t="s">
        <v>1258</v>
      </c>
      <c r="G271" s="7" t="s">
        <v>743</v>
      </c>
      <c r="H271" s="6" t="s">
        <v>1021</v>
      </c>
      <c r="I271" s="6" t="s">
        <v>1259</v>
      </c>
      <c r="J271" s="9"/>
      <c r="K271" s="8" t="s">
        <v>1385</v>
      </c>
    </row>
    <row r="272" spans="1:11" ht="112" x14ac:dyDescent="0.35">
      <c r="A272" s="5">
        <v>270</v>
      </c>
      <c r="B272" s="27" t="s">
        <v>1407</v>
      </c>
      <c r="C272" s="5" t="s">
        <v>1260</v>
      </c>
      <c r="D272" s="5" t="s">
        <v>265</v>
      </c>
      <c r="E272" s="5" t="s">
        <v>216</v>
      </c>
      <c r="F272" s="6" t="s">
        <v>1261</v>
      </c>
      <c r="G272" s="7" t="s">
        <v>743</v>
      </c>
      <c r="H272" s="6">
        <v>212457330</v>
      </c>
      <c r="I272" s="6" t="s">
        <v>1262</v>
      </c>
      <c r="J272" s="9"/>
      <c r="K272" s="8" t="s">
        <v>1386</v>
      </c>
    </row>
    <row r="273" spans="1:12" ht="70" x14ac:dyDescent="0.35">
      <c r="A273" s="5">
        <v>271</v>
      </c>
      <c r="B273" s="27" t="s">
        <v>1407</v>
      </c>
      <c r="C273" s="5" t="s">
        <v>1263</v>
      </c>
      <c r="D273" s="5" t="s">
        <v>1092</v>
      </c>
      <c r="E273" s="5" t="s">
        <v>216</v>
      </c>
      <c r="F273" s="6" t="s">
        <v>1264</v>
      </c>
      <c r="G273" s="7" t="s">
        <v>743</v>
      </c>
      <c r="H273" s="6" t="s">
        <v>1265</v>
      </c>
      <c r="I273" s="8" t="s">
        <v>1266</v>
      </c>
      <c r="J273" s="6"/>
      <c r="K273" s="8" t="s">
        <v>1386</v>
      </c>
    </row>
    <row r="274" spans="1:12" ht="70" x14ac:dyDescent="0.35">
      <c r="A274" s="5">
        <v>272</v>
      </c>
      <c r="B274" s="27" t="s">
        <v>1407</v>
      </c>
      <c r="C274" s="5" t="s">
        <v>1263</v>
      </c>
      <c r="D274" s="5" t="s">
        <v>265</v>
      </c>
      <c r="E274" s="5" t="s">
        <v>216</v>
      </c>
      <c r="F274" s="6" t="s">
        <v>1264</v>
      </c>
      <c r="G274" s="7" t="s">
        <v>743</v>
      </c>
      <c r="H274" s="6" t="s">
        <v>1265</v>
      </c>
      <c r="I274" s="10" t="s">
        <v>1266</v>
      </c>
      <c r="J274" s="9"/>
      <c r="K274" s="8" t="s">
        <v>1386</v>
      </c>
    </row>
    <row r="275" spans="1:12" ht="70" x14ac:dyDescent="0.35">
      <c r="A275" s="5">
        <v>273</v>
      </c>
      <c r="B275" s="27" t="s">
        <v>1407</v>
      </c>
      <c r="C275" s="5" t="s">
        <v>1267</v>
      </c>
      <c r="D275" s="5" t="s">
        <v>265</v>
      </c>
      <c r="E275" s="5" t="s">
        <v>216</v>
      </c>
      <c r="F275" s="6" t="s">
        <v>1268</v>
      </c>
      <c r="G275" s="7" t="s">
        <v>743</v>
      </c>
      <c r="H275" s="6" t="s">
        <v>1269</v>
      </c>
      <c r="I275" s="10" t="s">
        <v>1270</v>
      </c>
      <c r="J275" s="9"/>
      <c r="K275" s="8" t="s">
        <v>1386</v>
      </c>
    </row>
    <row r="276" spans="1:12" ht="70" x14ac:dyDescent="0.35">
      <c r="A276" s="5">
        <v>274</v>
      </c>
      <c r="B276" s="27" t="s">
        <v>1407</v>
      </c>
      <c r="C276" s="5" t="s">
        <v>1267</v>
      </c>
      <c r="D276" s="5" t="s">
        <v>1092</v>
      </c>
      <c r="E276" s="5" t="s">
        <v>216</v>
      </c>
      <c r="F276" s="6" t="s">
        <v>1268</v>
      </c>
      <c r="G276" s="7" t="s">
        <v>743</v>
      </c>
      <c r="H276" s="6" t="s">
        <v>1269</v>
      </c>
      <c r="I276" s="10" t="s">
        <v>1270</v>
      </c>
      <c r="J276" s="9"/>
      <c r="K276" s="8" t="s">
        <v>1386</v>
      </c>
    </row>
    <row r="277" spans="1:12" ht="56" x14ac:dyDescent="0.35">
      <c r="A277" s="5">
        <v>275</v>
      </c>
      <c r="B277" s="27" t="s">
        <v>1407</v>
      </c>
      <c r="C277" s="5" t="s">
        <v>1271</v>
      </c>
      <c r="D277" s="5" t="s">
        <v>265</v>
      </c>
      <c r="E277" s="5" t="s">
        <v>216</v>
      </c>
      <c r="F277" s="6" t="s">
        <v>1272</v>
      </c>
      <c r="G277" s="7" t="s">
        <v>743</v>
      </c>
      <c r="H277" s="6" t="s">
        <v>1077</v>
      </c>
      <c r="I277" s="6" t="s">
        <v>1273</v>
      </c>
      <c r="J277" s="9"/>
      <c r="K277" s="8" t="s">
        <v>1386</v>
      </c>
    </row>
    <row r="278" spans="1:12" ht="56" x14ac:dyDescent="0.35">
      <c r="A278" s="5">
        <v>276</v>
      </c>
      <c r="B278" s="27" t="s">
        <v>1407</v>
      </c>
      <c r="C278" s="5" t="s">
        <v>1271</v>
      </c>
      <c r="D278" s="5" t="s">
        <v>1092</v>
      </c>
      <c r="E278" s="5" t="s">
        <v>216</v>
      </c>
      <c r="F278" s="6" t="s">
        <v>1272</v>
      </c>
      <c r="G278" s="7" t="s">
        <v>743</v>
      </c>
      <c r="H278" s="6" t="s">
        <v>1077</v>
      </c>
      <c r="I278" s="6" t="s">
        <v>1273</v>
      </c>
      <c r="J278" s="9"/>
      <c r="K278" s="8" t="s">
        <v>1386</v>
      </c>
      <c r="L278" t="s">
        <v>910</v>
      </c>
    </row>
    <row r="279" spans="1:12" ht="42" x14ac:dyDescent="0.35">
      <c r="A279" s="5">
        <v>277</v>
      </c>
      <c r="B279" s="27" t="s">
        <v>1408</v>
      </c>
      <c r="C279" s="5" t="s">
        <v>761</v>
      </c>
      <c r="D279" s="5" t="s">
        <v>762</v>
      </c>
      <c r="E279" s="5" t="s">
        <v>553</v>
      </c>
      <c r="F279" s="6" t="s">
        <v>763</v>
      </c>
      <c r="G279" s="7" t="s">
        <v>743</v>
      </c>
      <c r="H279" s="6" t="s">
        <v>764</v>
      </c>
      <c r="I279" s="9" t="s">
        <v>765</v>
      </c>
      <c r="J279" s="6"/>
      <c r="K279" s="8" t="s">
        <v>1396</v>
      </c>
    </row>
    <row r="280" spans="1:12" ht="56" x14ac:dyDescent="0.35">
      <c r="A280" s="5">
        <v>278</v>
      </c>
      <c r="B280" s="27" t="s">
        <v>1408</v>
      </c>
      <c r="C280" s="5" t="s">
        <v>766</v>
      </c>
      <c r="D280" s="5" t="s">
        <v>767</v>
      </c>
      <c r="E280" s="5" t="s">
        <v>553</v>
      </c>
      <c r="F280" s="6" t="s">
        <v>768</v>
      </c>
      <c r="G280" s="7" t="s">
        <v>743</v>
      </c>
      <c r="H280" s="6" t="s">
        <v>769</v>
      </c>
      <c r="I280" s="10"/>
      <c r="J280" s="9" t="s">
        <v>770</v>
      </c>
      <c r="K280" s="8" t="s">
        <v>1396</v>
      </c>
    </row>
    <row r="281" spans="1:12" ht="84" x14ac:dyDescent="0.35">
      <c r="A281" s="5">
        <v>279</v>
      </c>
      <c r="B281" s="27" t="s">
        <v>1408</v>
      </c>
      <c r="C281" s="5" t="s">
        <v>771</v>
      </c>
      <c r="D281" s="5" t="s">
        <v>1274</v>
      </c>
      <c r="E281" s="5" t="s">
        <v>553</v>
      </c>
      <c r="F281" s="6" t="s">
        <v>772</v>
      </c>
      <c r="G281" s="7" t="s">
        <v>743</v>
      </c>
      <c r="H281" s="6" t="s">
        <v>15</v>
      </c>
      <c r="I281" s="10" t="s">
        <v>773</v>
      </c>
      <c r="J281" s="9"/>
      <c r="K281" s="8" t="s">
        <v>1396</v>
      </c>
    </row>
    <row r="282" spans="1:12" ht="84" x14ac:dyDescent="0.35">
      <c r="A282" s="5">
        <v>280</v>
      </c>
      <c r="B282" s="27" t="s">
        <v>1408</v>
      </c>
      <c r="C282" s="5" t="s">
        <v>771</v>
      </c>
      <c r="D282" s="5" t="s">
        <v>1275</v>
      </c>
      <c r="E282" s="5" t="s">
        <v>553</v>
      </c>
      <c r="F282" s="6" t="s">
        <v>772</v>
      </c>
      <c r="G282" s="7" t="s">
        <v>743</v>
      </c>
      <c r="H282" s="6" t="s">
        <v>15</v>
      </c>
      <c r="I282" s="10" t="s">
        <v>773</v>
      </c>
      <c r="J282" s="9"/>
      <c r="K282" s="8" t="s">
        <v>1396</v>
      </c>
      <c r="L282" s="13"/>
    </row>
    <row r="283" spans="1:12" ht="56" x14ac:dyDescent="0.35">
      <c r="A283" s="5">
        <v>281</v>
      </c>
      <c r="B283" s="27" t="s">
        <v>1415</v>
      </c>
      <c r="C283" s="5" t="s">
        <v>774</v>
      </c>
      <c r="D283" s="5" t="s">
        <v>775</v>
      </c>
      <c r="E283" s="5" t="s">
        <v>289</v>
      </c>
      <c r="F283" s="6" t="s">
        <v>776</v>
      </c>
      <c r="G283" s="7" t="s">
        <v>743</v>
      </c>
      <c r="H283" s="6" t="s">
        <v>777</v>
      </c>
      <c r="I283" s="6" t="s">
        <v>778</v>
      </c>
      <c r="J283" s="9"/>
      <c r="K283" s="8" t="s">
        <v>1396</v>
      </c>
    </row>
    <row r="284" spans="1:12" ht="70" x14ac:dyDescent="0.35">
      <c r="A284" s="5">
        <v>282</v>
      </c>
      <c r="B284" s="27" t="s">
        <v>1416</v>
      </c>
      <c r="C284" s="5" t="s">
        <v>779</v>
      </c>
      <c r="D284" s="5" t="s">
        <v>780</v>
      </c>
      <c r="E284" s="5" t="s">
        <v>298</v>
      </c>
      <c r="F284" s="6" t="s">
        <v>781</v>
      </c>
      <c r="G284" s="7" t="s">
        <v>743</v>
      </c>
      <c r="H284" s="6" t="s">
        <v>782</v>
      </c>
      <c r="I284" s="6"/>
      <c r="J284" s="9" t="s">
        <v>783</v>
      </c>
      <c r="K284" s="8" t="s">
        <v>1400</v>
      </c>
    </row>
    <row r="285" spans="1:12" ht="112.5" x14ac:dyDescent="0.35">
      <c r="A285" s="5">
        <v>283</v>
      </c>
      <c r="B285" s="27" t="s">
        <v>1416</v>
      </c>
      <c r="C285" s="5" t="s">
        <v>784</v>
      </c>
      <c r="D285" s="5" t="s">
        <v>1276</v>
      </c>
      <c r="E285" s="5" t="s">
        <v>298</v>
      </c>
      <c r="F285" s="6" t="s">
        <v>785</v>
      </c>
      <c r="G285" s="7" t="s">
        <v>743</v>
      </c>
      <c r="H285" s="6" t="s">
        <v>50</v>
      </c>
      <c r="I285" s="9" t="s">
        <v>786</v>
      </c>
      <c r="J285" s="6"/>
      <c r="K285" s="8" t="s">
        <v>1400</v>
      </c>
    </row>
    <row r="286" spans="1:12" ht="112" x14ac:dyDescent="0.35">
      <c r="A286" s="5">
        <v>284</v>
      </c>
      <c r="B286" s="27" t="s">
        <v>1416</v>
      </c>
      <c r="C286" s="5" t="s">
        <v>784</v>
      </c>
      <c r="D286" s="5" t="s">
        <v>312</v>
      </c>
      <c r="E286" s="5" t="s">
        <v>298</v>
      </c>
      <c r="F286" s="6" t="s">
        <v>785</v>
      </c>
      <c r="G286" s="7" t="s">
        <v>743</v>
      </c>
      <c r="H286" s="6" t="s">
        <v>50</v>
      </c>
      <c r="I286" s="10" t="s">
        <v>786</v>
      </c>
      <c r="J286" s="9"/>
      <c r="K286" s="8" t="s">
        <v>1400</v>
      </c>
    </row>
    <row r="287" spans="1:12" ht="112" x14ac:dyDescent="0.35">
      <c r="A287" s="5">
        <v>285</v>
      </c>
      <c r="B287" s="27" t="s">
        <v>1416</v>
      </c>
      <c r="C287" s="5" t="s">
        <v>784</v>
      </c>
      <c r="D287" s="5" t="s">
        <v>1277</v>
      </c>
      <c r="E287" s="5" t="s">
        <v>298</v>
      </c>
      <c r="F287" s="6" t="s">
        <v>785</v>
      </c>
      <c r="G287" s="7" t="s">
        <v>743</v>
      </c>
      <c r="H287" s="6" t="s">
        <v>50</v>
      </c>
      <c r="I287" s="10" t="s">
        <v>786</v>
      </c>
      <c r="J287" s="9"/>
      <c r="K287" s="8" t="s">
        <v>1400</v>
      </c>
    </row>
    <row r="288" spans="1:12" ht="56" x14ac:dyDescent="0.35">
      <c r="A288" s="5">
        <v>286</v>
      </c>
      <c r="B288" s="27" t="s">
        <v>1412</v>
      </c>
      <c r="C288" s="5" t="s">
        <v>620</v>
      </c>
      <c r="D288" s="5" t="s">
        <v>350</v>
      </c>
      <c r="E288" s="5" t="s">
        <v>13</v>
      </c>
      <c r="F288" s="6" t="s">
        <v>621</v>
      </c>
      <c r="G288" s="7" t="s">
        <v>910</v>
      </c>
      <c r="H288" s="6" t="s">
        <v>15</v>
      </c>
      <c r="I288" s="10" t="s">
        <v>622</v>
      </c>
      <c r="J288" s="9" t="s">
        <v>1204</v>
      </c>
      <c r="K288" s="8" t="s">
        <v>1400</v>
      </c>
    </row>
    <row r="289" spans="1:11" ht="42" x14ac:dyDescent="0.35">
      <c r="A289" s="5">
        <v>287</v>
      </c>
      <c r="B289" s="27" t="s">
        <v>1412</v>
      </c>
      <c r="C289" s="5" t="s">
        <v>623</v>
      </c>
      <c r="D289" s="5" t="s">
        <v>350</v>
      </c>
      <c r="E289" s="5" t="s">
        <v>13</v>
      </c>
      <c r="F289" s="6" t="s">
        <v>621</v>
      </c>
      <c r="G289" s="7" t="s">
        <v>910</v>
      </c>
      <c r="H289" s="6" t="s">
        <v>15</v>
      </c>
      <c r="I289" s="6" t="s">
        <v>624</v>
      </c>
      <c r="J289" s="9"/>
      <c r="K289" s="8" t="s">
        <v>1400</v>
      </c>
    </row>
    <row r="290" spans="1:11" ht="42.5" x14ac:dyDescent="0.35">
      <c r="A290" s="5">
        <v>288</v>
      </c>
      <c r="B290" s="27" t="s">
        <v>1412</v>
      </c>
      <c r="C290" s="5" t="s">
        <v>625</v>
      </c>
      <c r="D290" s="5" t="s">
        <v>626</v>
      </c>
      <c r="E290" s="5" t="s">
        <v>13</v>
      </c>
      <c r="F290" s="6" t="s">
        <v>621</v>
      </c>
      <c r="G290" s="7" t="s">
        <v>910</v>
      </c>
      <c r="H290" s="6" t="s">
        <v>15</v>
      </c>
      <c r="I290" s="6" t="s">
        <v>627</v>
      </c>
      <c r="J290" s="9" t="s">
        <v>801</v>
      </c>
      <c r="K290" s="8" t="s">
        <v>1400</v>
      </c>
    </row>
    <row r="291" spans="1:11" ht="56" x14ac:dyDescent="0.35">
      <c r="A291" s="5">
        <v>289</v>
      </c>
      <c r="B291" s="27" t="s">
        <v>1412</v>
      </c>
      <c r="C291" s="5" t="s">
        <v>1278</v>
      </c>
      <c r="D291" s="5" t="s">
        <v>12</v>
      </c>
      <c r="E291" s="5" t="s">
        <v>13</v>
      </c>
      <c r="F291" s="6" t="s">
        <v>1279</v>
      </c>
      <c r="G291" s="7" t="s">
        <v>910</v>
      </c>
      <c r="H291" s="6">
        <v>10183639</v>
      </c>
      <c r="I291" s="9" t="s">
        <v>1280</v>
      </c>
      <c r="J291" s="6"/>
      <c r="K291" s="8" t="s">
        <v>1392</v>
      </c>
    </row>
    <row r="292" spans="1:11" ht="56" x14ac:dyDescent="0.35">
      <c r="A292" s="5">
        <v>290</v>
      </c>
      <c r="B292" s="27" t="s">
        <v>1412</v>
      </c>
      <c r="C292" s="5" t="s">
        <v>1281</v>
      </c>
      <c r="D292" s="5" t="s">
        <v>350</v>
      </c>
      <c r="E292" s="5" t="s">
        <v>13</v>
      </c>
      <c r="F292" s="6" t="s">
        <v>1282</v>
      </c>
      <c r="G292" s="7" t="s">
        <v>910</v>
      </c>
      <c r="H292" s="6" t="s">
        <v>1283</v>
      </c>
      <c r="I292" s="10" t="s">
        <v>1284</v>
      </c>
      <c r="J292" s="9"/>
      <c r="K292" s="8" t="s">
        <v>1392</v>
      </c>
    </row>
    <row r="293" spans="1:11" ht="84" x14ac:dyDescent="0.35">
      <c r="A293" s="5">
        <v>291</v>
      </c>
      <c r="B293" s="27" t="s">
        <v>1412</v>
      </c>
      <c r="C293" s="5" t="s">
        <v>795</v>
      </c>
      <c r="D293" s="5" t="s">
        <v>23</v>
      </c>
      <c r="E293" s="5" t="s">
        <v>13</v>
      </c>
      <c r="F293" s="6" t="s">
        <v>796</v>
      </c>
      <c r="G293" s="7" t="s">
        <v>910</v>
      </c>
      <c r="H293" s="6" t="s">
        <v>797</v>
      </c>
      <c r="I293" s="10" t="s">
        <v>798</v>
      </c>
      <c r="J293" s="9"/>
      <c r="K293" s="8" t="s">
        <v>1392</v>
      </c>
    </row>
    <row r="294" spans="1:11" ht="42" x14ac:dyDescent="0.35">
      <c r="A294" s="5">
        <v>292</v>
      </c>
      <c r="B294" s="27" t="s">
        <v>1412</v>
      </c>
      <c r="C294" s="5" t="s">
        <v>799</v>
      </c>
      <c r="D294" s="5" t="s">
        <v>626</v>
      </c>
      <c r="E294" s="5" t="s">
        <v>13</v>
      </c>
      <c r="F294" s="6" t="s">
        <v>799</v>
      </c>
      <c r="G294" s="7" t="s">
        <v>910</v>
      </c>
      <c r="H294" s="6" t="s">
        <v>800</v>
      </c>
      <c r="I294" s="10" t="s">
        <v>801</v>
      </c>
      <c r="J294" s="9"/>
      <c r="K294" s="8" t="s">
        <v>1400</v>
      </c>
    </row>
    <row r="295" spans="1:11" ht="70" x14ac:dyDescent="0.35">
      <c r="A295" s="5">
        <v>293</v>
      </c>
      <c r="B295" s="27" t="s">
        <v>1412</v>
      </c>
      <c r="C295" s="5" t="s">
        <v>1285</v>
      </c>
      <c r="D295" s="5" t="s">
        <v>23</v>
      </c>
      <c r="E295" s="5" t="s">
        <v>13</v>
      </c>
      <c r="F295" s="6" t="s">
        <v>802</v>
      </c>
      <c r="G295" s="7" t="s">
        <v>910</v>
      </c>
      <c r="H295" s="6"/>
      <c r="I295" s="6" t="s">
        <v>803</v>
      </c>
      <c r="J295" s="9"/>
      <c r="K295" s="8" t="s">
        <v>1400</v>
      </c>
    </row>
    <row r="296" spans="1:11" ht="42.5" x14ac:dyDescent="0.35">
      <c r="A296" s="5">
        <v>294</v>
      </c>
      <c r="B296" s="27" t="s">
        <v>1413</v>
      </c>
      <c r="C296" s="5" t="s">
        <v>804</v>
      </c>
      <c r="D296" s="5" t="s">
        <v>685</v>
      </c>
      <c r="E296" s="5" t="s">
        <v>62</v>
      </c>
      <c r="F296" s="6" t="s">
        <v>363</v>
      </c>
      <c r="G296" s="7" t="s">
        <v>910</v>
      </c>
      <c r="H296" s="6" t="s">
        <v>805</v>
      </c>
      <c r="I296" s="6"/>
      <c r="J296" s="9" t="s">
        <v>806</v>
      </c>
      <c r="K296" s="11" t="s">
        <v>1386</v>
      </c>
    </row>
    <row r="297" spans="1:11" ht="98" x14ac:dyDescent="0.35">
      <c r="A297" s="5">
        <v>295</v>
      </c>
      <c r="B297" s="27" t="s">
        <v>1413</v>
      </c>
      <c r="C297" s="5" t="s">
        <v>807</v>
      </c>
      <c r="D297" s="5" t="s">
        <v>808</v>
      </c>
      <c r="E297" s="5" t="s">
        <v>62</v>
      </c>
      <c r="F297" s="6" t="s">
        <v>809</v>
      </c>
      <c r="G297" s="7" t="s">
        <v>910</v>
      </c>
      <c r="H297" s="6" t="s">
        <v>810</v>
      </c>
      <c r="I297" s="8" t="s">
        <v>811</v>
      </c>
      <c r="J297" s="6"/>
      <c r="K297" s="8" t="s">
        <v>1387</v>
      </c>
    </row>
    <row r="298" spans="1:11" ht="70" x14ac:dyDescent="0.35">
      <c r="A298" s="5">
        <v>296</v>
      </c>
      <c r="B298" s="27" t="s">
        <v>1414</v>
      </c>
      <c r="C298" s="5" t="s">
        <v>905</v>
      </c>
      <c r="D298" s="5" t="s">
        <v>906</v>
      </c>
      <c r="E298" s="5" t="s">
        <v>144</v>
      </c>
      <c r="F298" s="6" t="s">
        <v>907</v>
      </c>
      <c r="G298" s="7" t="s">
        <v>743</v>
      </c>
      <c r="H298" s="6" t="s">
        <v>908</v>
      </c>
      <c r="I298" s="10"/>
      <c r="J298" s="9" t="s">
        <v>909</v>
      </c>
      <c r="K298" s="8" t="s">
        <v>1400</v>
      </c>
    </row>
    <row r="299" spans="1:11" ht="56" x14ac:dyDescent="0.35">
      <c r="A299" s="5">
        <v>297</v>
      </c>
      <c r="B299" s="27" t="s">
        <v>1406</v>
      </c>
      <c r="C299" s="5" t="s">
        <v>911</v>
      </c>
      <c r="D299" s="5" t="s">
        <v>508</v>
      </c>
      <c r="E299" s="5" t="s">
        <v>159</v>
      </c>
      <c r="F299" s="6" t="s">
        <v>912</v>
      </c>
      <c r="G299" s="7" t="s">
        <v>910</v>
      </c>
      <c r="H299" s="6" t="s">
        <v>913</v>
      </c>
      <c r="I299" s="10"/>
      <c r="J299" s="9" t="s">
        <v>914</v>
      </c>
      <c r="K299" s="8" t="s">
        <v>1400</v>
      </c>
    </row>
    <row r="300" spans="1:11" ht="56.5" x14ac:dyDescent="0.35">
      <c r="A300" s="5">
        <v>298</v>
      </c>
      <c r="B300" s="27" t="s">
        <v>1406</v>
      </c>
      <c r="C300" s="5" t="s">
        <v>915</v>
      </c>
      <c r="D300" s="5" t="s">
        <v>173</v>
      </c>
      <c r="E300" s="5" t="s">
        <v>159</v>
      </c>
      <c r="F300" s="6" t="s">
        <v>916</v>
      </c>
      <c r="G300" s="7" t="s">
        <v>910</v>
      </c>
      <c r="H300" s="6" t="s">
        <v>917</v>
      </c>
      <c r="I300" s="10"/>
      <c r="J300" s="9" t="s">
        <v>918</v>
      </c>
      <c r="K300" s="8" t="s">
        <v>1400</v>
      </c>
    </row>
    <row r="301" spans="1:11" ht="84" x14ac:dyDescent="0.35">
      <c r="A301" s="5">
        <v>299</v>
      </c>
      <c r="B301" s="27" t="s">
        <v>1406</v>
      </c>
      <c r="C301" s="5" t="s">
        <v>919</v>
      </c>
      <c r="D301" s="5" t="s">
        <v>173</v>
      </c>
      <c r="E301" s="5" t="s">
        <v>159</v>
      </c>
      <c r="F301" s="6" t="s">
        <v>920</v>
      </c>
      <c r="G301" s="7" t="s">
        <v>910</v>
      </c>
      <c r="H301" s="6" t="s">
        <v>921</v>
      </c>
      <c r="I301" s="6"/>
      <c r="J301" s="9" t="s">
        <v>922</v>
      </c>
      <c r="K301" s="8" t="s">
        <v>1400</v>
      </c>
    </row>
    <row r="302" spans="1:11" ht="70" x14ac:dyDescent="0.35">
      <c r="A302" s="5">
        <v>300</v>
      </c>
      <c r="B302" s="27" t="s">
        <v>1406</v>
      </c>
      <c r="C302" s="5" t="s">
        <v>923</v>
      </c>
      <c r="D302" s="5" t="s">
        <v>924</v>
      </c>
      <c r="E302" s="5" t="s">
        <v>159</v>
      </c>
      <c r="F302" s="6" t="s">
        <v>925</v>
      </c>
      <c r="G302" s="7" t="s">
        <v>910</v>
      </c>
      <c r="H302" s="6" t="s">
        <v>926</v>
      </c>
      <c r="I302" s="6" t="s">
        <v>927</v>
      </c>
      <c r="J302" s="9"/>
      <c r="K302" s="8" t="s">
        <v>1400</v>
      </c>
    </row>
    <row r="303" spans="1:11" ht="84" x14ac:dyDescent="0.35">
      <c r="A303" s="5">
        <v>301</v>
      </c>
      <c r="B303" s="27" t="s">
        <v>1407</v>
      </c>
      <c r="C303" s="5" t="s">
        <v>1286</v>
      </c>
      <c r="D303" s="5" t="s">
        <v>1092</v>
      </c>
      <c r="E303" s="5" t="s">
        <v>216</v>
      </c>
      <c r="F303" s="6" t="s">
        <v>1287</v>
      </c>
      <c r="G303" s="7" t="s">
        <v>910</v>
      </c>
      <c r="H303" s="6" t="s">
        <v>1077</v>
      </c>
      <c r="I303" s="9" t="s">
        <v>1288</v>
      </c>
      <c r="J303" s="6"/>
      <c r="K303" s="8" t="s">
        <v>1387</v>
      </c>
    </row>
    <row r="304" spans="1:11" ht="56" x14ac:dyDescent="0.35">
      <c r="A304" s="5">
        <v>302</v>
      </c>
      <c r="B304" s="27" t="s">
        <v>1407</v>
      </c>
      <c r="C304" s="5" t="s">
        <v>930</v>
      </c>
      <c r="D304" s="5" t="s">
        <v>931</v>
      </c>
      <c r="E304" s="5" t="s">
        <v>216</v>
      </c>
      <c r="F304" s="6" t="s">
        <v>932</v>
      </c>
      <c r="G304" s="7" t="s">
        <v>910</v>
      </c>
      <c r="H304" s="6" t="s">
        <v>933</v>
      </c>
      <c r="I304" s="10" t="s">
        <v>934</v>
      </c>
      <c r="J304" s="9"/>
      <c r="K304" s="8" t="s">
        <v>1385</v>
      </c>
    </row>
    <row r="305" spans="1:11" ht="56" x14ac:dyDescent="0.35">
      <c r="A305" s="5">
        <v>303</v>
      </c>
      <c r="B305" s="27" t="s">
        <v>1407</v>
      </c>
      <c r="C305" s="5" t="s">
        <v>1289</v>
      </c>
      <c r="D305" s="5" t="s">
        <v>228</v>
      </c>
      <c r="E305" s="5" t="s">
        <v>216</v>
      </c>
      <c r="F305" s="6" t="s">
        <v>1290</v>
      </c>
      <c r="G305" s="7" t="s">
        <v>910</v>
      </c>
      <c r="H305" s="6" t="s">
        <v>1291</v>
      </c>
      <c r="I305" s="10" t="s">
        <v>1292</v>
      </c>
      <c r="J305" s="9"/>
      <c r="K305" s="8" t="s">
        <v>1385</v>
      </c>
    </row>
    <row r="306" spans="1:11" ht="98" x14ac:dyDescent="0.35">
      <c r="A306" s="5">
        <v>304</v>
      </c>
      <c r="B306" s="27" t="s">
        <v>1407</v>
      </c>
      <c r="C306" s="5" t="s">
        <v>1293</v>
      </c>
      <c r="D306" s="5" t="s">
        <v>228</v>
      </c>
      <c r="E306" s="5" t="s">
        <v>216</v>
      </c>
      <c r="F306" s="6" t="s">
        <v>1294</v>
      </c>
      <c r="G306" s="7" t="s">
        <v>910</v>
      </c>
      <c r="H306" s="6" t="s">
        <v>1295</v>
      </c>
      <c r="I306" s="10" t="s">
        <v>1296</v>
      </c>
      <c r="J306" s="9"/>
      <c r="K306" s="8" t="s">
        <v>1385</v>
      </c>
    </row>
    <row r="307" spans="1:11" ht="56" x14ac:dyDescent="0.35">
      <c r="A307" s="5">
        <v>305</v>
      </c>
      <c r="B307" s="27" t="s">
        <v>1407</v>
      </c>
      <c r="C307" s="5" t="s">
        <v>1297</v>
      </c>
      <c r="D307" s="5" t="s">
        <v>1092</v>
      </c>
      <c r="E307" s="5" t="s">
        <v>216</v>
      </c>
      <c r="F307" s="6" t="s">
        <v>1298</v>
      </c>
      <c r="G307" s="7" t="s">
        <v>910</v>
      </c>
      <c r="H307" s="6" t="s">
        <v>1094</v>
      </c>
      <c r="I307" s="6" t="s">
        <v>1299</v>
      </c>
      <c r="J307" s="9"/>
      <c r="K307" s="8" t="s">
        <v>1386</v>
      </c>
    </row>
    <row r="308" spans="1:11" ht="84" x14ac:dyDescent="0.35">
      <c r="A308" s="5">
        <v>306</v>
      </c>
      <c r="B308" s="27" t="s">
        <v>1407</v>
      </c>
      <c r="C308" s="5" t="s">
        <v>1300</v>
      </c>
      <c r="D308" s="5" t="s">
        <v>931</v>
      </c>
      <c r="E308" s="5" t="s">
        <v>216</v>
      </c>
      <c r="F308" s="6" t="s">
        <v>1301</v>
      </c>
      <c r="G308" s="7" t="s">
        <v>910</v>
      </c>
      <c r="H308" s="6" t="s">
        <v>1121</v>
      </c>
      <c r="I308" s="6" t="s">
        <v>1302</v>
      </c>
      <c r="J308" s="9"/>
      <c r="K308" s="8" t="s">
        <v>1386</v>
      </c>
    </row>
    <row r="309" spans="1:11" ht="56" x14ac:dyDescent="0.35">
      <c r="A309" s="5">
        <v>307</v>
      </c>
      <c r="B309" s="27" t="s">
        <v>1407</v>
      </c>
      <c r="C309" s="5" t="s">
        <v>1303</v>
      </c>
      <c r="D309" s="5" t="s">
        <v>931</v>
      </c>
      <c r="E309" s="5" t="s">
        <v>216</v>
      </c>
      <c r="F309" s="6" t="s">
        <v>1304</v>
      </c>
      <c r="G309" s="7" t="s">
        <v>910</v>
      </c>
      <c r="H309" s="6" t="s">
        <v>1094</v>
      </c>
      <c r="I309" s="8" t="s">
        <v>1305</v>
      </c>
      <c r="J309" s="6"/>
      <c r="K309" s="8" t="s">
        <v>1386</v>
      </c>
    </row>
    <row r="310" spans="1:11" ht="56" x14ac:dyDescent="0.35">
      <c r="A310" s="5">
        <v>308</v>
      </c>
      <c r="B310" s="27" t="s">
        <v>1407</v>
      </c>
      <c r="C310" s="5" t="s">
        <v>1306</v>
      </c>
      <c r="D310" s="5" t="s">
        <v>1092</v>
      </c>
      <c r="E310" s="5" t="s">
        <v>216</v>
      </c>
      <c r="F310" s="6" t="s">
        <v>907</v>
      </c>
      <c r="G310" s="7" t="s">
        <v>910</v>
      </c>
      <c r="H310" s="6" t="s">
        <v>1307</v>
      </c>
      <c r="I310" s="10" t="s">
        <v>1308</v>
      </c>
      <c r="J310" s="9"/>
      <c r="K310" s="8" t="s">
        <v>1386</v>
      </c>
    </row>
    <row r="311" spans="1:11" ht="42" x14ac:dyDescent="0.35">
      <c r="A311" s="5">
        <v>309</v>
      </c>
      <c r="B311" s="27" t="s">
        <v>1407</v>
      </c>
      <c r="C311" s="5" t="s">
        <v>1309</v>
      </c>
      <c r="D311" s="5" t="s">
        <v>1092</v>
      </c>
      <c r="E311" s="5" t="s">
        <v>216</v>
      </c>
      <c r="F311" s="6" t="s">
        <v>1310</v>
      </c>
      <c r="G311" s="7" t="s">
        <v>910</v>
      </c>
      <c r="H311" s="6" t="s">
        <v>1311</v>
      </c>
      <c r="I311" s="10" t="s">
        <v>1312</v>
      </c>
      <c r="J311" s="9"/>
      <c r="K311" s="8" t="s">
        <v>1386</v>
      </c>
    </row>
    <row r="312" spans="1:11" ht="42" x14ac:dyDescent="0.35">
      <c r="A312" s="5">
        <v>310</v>
      </c>
      <c r="B312" s="27" t="s">
        <v>1407</v>
      </c>
      <c r="C312" s="5" t="s">
        <v>1313</v>
      </c>
      <c r="D312" s="5" t="s">
        <v>1092</v>
      </c>
      <c r="E312" s="5" t="s">
        <v>216</v>
      </c>
      <c r="F312" s="6" t="s">
        <v>1314</v>
      </c>
      <c r="G312" s="7" t="s">
        <v>910</v>
      </c>
      <c r="H312" s="6" t="s">
        <v>1315</v>
      </c>
      <c r="I312" s="10" t="s">
        <v>1316</v>
      </c>
      <c r="J312" s="9"/>
      <c r="K312" s="8" t="s">
        <v>1386</v>
      </c>
    </row>
    <row r="313" spans="1:11" ht="84" x14ac:dyDescent="0.35">
      <c r="A313" s="5">
        <v>311</v>
      </c>
      <c r="B313" s="27" t="s">
        <v>1407</v>
      </c>
      <c r="C313" s="5" t="s">
        <v>1317</v>
      </c>
      <c r="D313" s="5" t="s">
        <v>265</v>
      </c>
      <c r="E313" s="5" t="s">
        <v>216</v>
      </c>
      <c r="F313" s="6" t="s">
        <v>1318</v>
      </c>
      <c r="G313" s="7" t="s">
        <v>910</v>
      </c>
      <c r="H313" s="6" t="s">
        <v>1319</v>
      </c>
      <c r="I313" s="6" t="s">
        <v>1320</v>
      </c>
      <c r="J313" s="9"/>
      <c r="K313" s="8" t="s">
        <v>1386</v>
      </c>
    </row>
    <row r="314" spans="1:11" ht="98" x14ac:dyDescent="0.35">
      <c r="A314" s="5">
        <v>312</v>
      </c>
      <c r="B314" s="27" t="s">
        <v>1408</v>
      </c>
      <c r="C314" s="5" t="s">
        <v>935</v>
      </c>
      <c r="D314" s="5" t="s">
        <v>936</v>
      </c>
      <c r="E314" s="5" t="s">
        <v>553</v>
      </c>
      <c r="F314" s="6" t="s">
        <v>937</v>
      </c>
      <c r="G314" s="7" t="s">
        <v>910</v>
      </c>
      <c r="H314" s="6" t="s">
        <v>938</v>
      </c>
      <c r="I314" s="6" t="s">
        <v>939</v>
      </c>
      <c r="J314" s="9"/>
      <c r="K314" s="8" t="s">
        <v>1389</v>
      </c>
    </row>
    <row r="315" spans="1:11" ht="56" x14ac:dyDescent="0.35">
      <c r="A315" s="5">
        <v>313</v>
      </c>
      <c r="B315" s="27" t="s">
        <v>1408</v>
      </c>
      <c r="C315" s="5" t="s">
        <v>940</v>
      </c>
      <c r="D315" s="5" t="s">
        <v>936</v>
      </c>
      <c r="E315" s="5" t="s">
        <v>553</v>
      </c>
      <c r="F315" s="6" t="s">
        <v>941</v>
      </c>
      <c r="G315" s="7" t="s">
        <v>910</v>
      </c>
      <c r="H315" s="6" t="s">
        <v>942</v>
      </c>
      <c r="I315" s="9" t="s">
        <v>943</v>
      </c>
      <c r="J315" s="6"/>
      <c r="K315" s="8" t="s">
        <v>1385</v>
      </c>
    </row>
    <row r="316" spans="1:11" ht="42" x14ac:dyDescent="0.35">
      <c r="A316" s="5">
        <v>314</v>
      </c>
      <c r="B316" s="27" t="s">
        <v>1408</v>
      </c>
      <c r="C316" s="5" t="s">
        <v>944</v>
      </c>
      <c r="D316" s="5" t="s">
        <v>945</v>
      </c>
      <c r="E316" s="5" t="s">
        <v>553</v>
      </c>
      <c r="F316" s="6" t="s">
        <v>946</v>
      </c>
      <c r="G316" s="7" t="s">
        <v>743</v>
      </c>
      <c r="H316" s="6" t="s">
        <v>947</v>
      </c>
      <c r="I316" s="10" t="s">
        <v>948</v>
      </c>
      <c r="J316" s="9"/>
      <c r="K316" s="8" t="s">
        <v>1396</v>
      </c>
    </row>
    <row r="317" spans="1:11" ht="70" x14ac:dyDescent="0.35">
      <c r="A317" s="5">
        <v>315</v>
      </c>
      <c r="B317" s="27" t="s">
        <v>1408</v>
      </c>
      <c r="C317" s="5" t="s">
        <v>949</v>
      </c>
      <c r="D317" s="5" t="s">
        <v>950</v>
      </c>
      <c r="E317" s="5" t="s">
        <v>553</v>
      </c>
      <c r="F317" s="6" t="s">
        <v>951</v>
      </c>
      <c r="G317" s="7" t="s">
        <v>910</v>
      </c>
      <c r="H317" s="6" t="s">
        <v>952</v>
      </c>
      <c r="I317" s="10" t="s">
        <v>953</v>
      </c>
      <c r="J317" s="9"/>
      <c r="K317" s="8" t="s">
        <v>1396</v>
      </c>
    </row>
    <row r="318" spans="1:11" ht="56" x14ac:dyDescent="0.35">
      <c r="A318" s="5">
        <v>316</v>
      </c>
      <c r="B318" s="27" t="s">
        <v>283</v>
      </c>
      <c r="C318" s="5" t="s">
        <v>954</v>
      </c>
      <c r="D318" s="5" t="s">
        <v>955</v>
      </c>
      <c r="E318" s="5" t="s">
        <v>283</v>
      </c>
      <c r="F318" s="6" t="s">
        <v>956</v>
      </c>
      <c r="G318" s="7" t="s">
        <v>910</v>
      </c>
      <c r="H318" s="6" t="s">
        <v>957</v>
      </c>
      <c r="I318" s="10" t="s">
        <v>958</v>
      </c>
      <c r="J318" s="9"/>
      <c r="K318" s="8" t="s">
        <v>1396</v>
      </c>
    </row>
    <row r="319" spans="1:11" ht="42" x14ac:dyDescent="0.35">
      <c r="A319" s="5">
        <v>317</v>
      </c>
      <c r="B319" s="27" t="s">
        <v>283</v>
      </c>
      <c r="C319" s="5" t="s">
        <v>959</v>
      </c>
      <c r="D319" s="5" t="s">
        <v>960</v>
      </c>
      <c r="E319" s="5" t="s">
        <v>283</v>
      </c>
      <c r="F319" s="6" t="s">
        <v>961</v>
      </c>
      <c r="G319" s="7" t="s">
        <v>910</v>
      </c>
      <c r="H319" s="6" t="s">
        <v>962</v>
      </c>
      <c r="I319" s="6" t="s">
        <v>963</v>
      </c>
      <c r="J319" s="9"/>
      <c r="K319" s="8" t="s">
        <v>1396</v>
      </c>
    </row>
    <row r="320" spans="1:11" ht="70" x14ac:dyDescent="0.35">
      <c r="A320" s="5">
        <v>318</v>
      </c>
      <c r="B320" s="27" t="s">
        <v>1415</v>
      </c>
      <c r="C320" s="5" t="s">
        <v>964</v>
      </c>
      <c r="D320" s="5" t="s">
        <v>965</v>
      </c>
      <c r="E320" s="5" t="s">
        <v>289</v>
      </c>
      <c r="F320" s="6" t="s">
        <v>966</v>
      </c>
      <c r="G320" s="7" t="s">
        <v>910</v>
      </c>
      <c r="H320" s="6">
        <v>91950263</v>
      </c>
      <c r="I320" s="6" t="s">
        <v>967</v>
      </c>
      <c r="J320" s="9"/>
      <c r="K320" s="8" t="s">
        <v>1396</v>
      </c>
    </row>
    <row r="321" spans="1:11" ht="70" x14ac:dyDescent="0.35">
      <c r="A321" s="5">
        <v>319</v>
      </c>
      <c r="B321" s="27" t="s">
        <v>1415</v>
      </c>
      <c r="C321" s="5" t="s">
        <v>968</v>
      </c>
      <c r="D321" s="5" t="s">
        <v>969</v>
      </c>
      <c r="E321" s="5" t="s">
        <v>289</v>
      </c>
      <c r="F321" s="6" t="s">
        <v>970</v>
      </c>
      <c r="G321" s="7" t="s">
        <v>910</v>
      </c>
      <c r="H321" s="6">
        <v>15477029</v>
      </c>
      <c r="I321" s="8" t="s">
        <v>971</v>
      </c>
      <c r="J321" s="6"/>
      <c r="K321" s="8" t="s">
        <v>1393</v>
      </c>
    </row>
    <row r="322" spans="1:11" ht="84" x14ac:dyDescent="0.35">
      <c r="A322" s="5">
        <v>320</v>
      </c>
      <c r="B322" s="27" t="s">
        <v>1415</v>
      </c>
      <c r="C322" s="5" t="s">
        <v>972</v>
      </c>
      <c r="D322" s="5" t="s">
        <v>1321</v>
      </c>
      <c r="E322" s="5" t="s">
        <v>289</v>
      </c>
      <c r="F322" s="6" t="s">
        <v>973</v>
      </c>
      <c r="G322" s="7" t="s">
        <v>910</v>
      </c>
      <c r="H322" s="6" t="s">
        <v>974</v>
      </c>
      <c r="I322" s="10" t="s">
        <v>975</v>
      </c>
      <c r="J322" s="9"/>
      <c r="K322" s="11" t="s">
        <v>1386</v>
      </c>
    </row>
    <row r="323" spans="1:11" ht="84" x14ac:dyDescent="0.35">
      <c r="A323" s="5">
        <v>321</v>
      </c>
      <c r="B323" s="27" t="s">
        <v>1415</v>
      </c>
      <c r="C323" s="5" t="s">
        <v>972</v>
      </c>
      <c r="D323" s="5" t="s">
        <v>1322</v>
      </c>
      <c r="E323" s="5" t="s">
        <v>289</v>
      </c>
      <c r="F323" s="6" t="s">
        <v>973</v>
      </c>
      <c r="G323" s="7" t="s">
        <v>910</v>
      </c>
      <c r="H323" s="6" t="s">
        <v>974</v>
      </c>
      <c r="I323" s="10" t="s">
        <v>975</v>
      </c>
      <c r="J323" s="9"/>
      <c r="K323" s="11" t="s">
        <v>1386</v>
      </c>
    </row>
    <row r="324" spans="1:11" ht="56" x14ac:dyDescent="0.35">
      <c r="A324" s="5">
        <v>322</v>
      </c>
      <c r="B324" s="27" t="s">
        <v>1415</v>
      </c>
      <c r="C324" s="5" t="s">
        <v>976</v>
      </c>
      <c r="D324" s="14" t="s">
        <v>1394</v>
      </c>
      <c r="E324" s="5" t="s">
        <v>289</v>
      </c>
      <c r="F324" s="6" t="s">
        <v>977</v>
      </c>
      <c r="G324" s="7" t="s">
        <v>910</v>
      </c>
      <c r="H324" s="6">
        <v>22497455</v>
      </c>
      <c r="I324" s="10"/>
      <c r="J324" s="9" t="s">
        <v>978</v>
      </c>
      <c r="K324" s="11" t="s">
        <v>1386</v>
      </c>
    </row>
    <row r="325" spans="1:11" ht="56" x14ac:dyDescent="0.35">
      <c r="A325" s="5">
        <v>323</v>
      </c>
      <c r="B325" s="27" t="s">
        <v>1415</v>
      </c>
      <c r="C325" s="5" t="s">
        <v>976</v>
      </c>
      <c r="D325" s="5" t="s">
        <v>1323</v>
      </c>
      <c r="E325" s="5" t="s">
        <v>289</v>
      </c>
      <c r="F325" s="6" t="s">
        <v>977</v>
      </c>
      <c r="G325" s="7" t="s">
        <v>910</v>
      </c>
      <c r="H325" s="6">
        <v>22497455</v>
      </c>
      <c r="I325" s="6"/>
      <c r="J325" s="9" t="s">
        <v>978</v>
      </c>
      <c r="K325" s="11" t="s">
        <v>1386</v>
      </c>
    </row>
    <row r="326" spans="1:11" ht="56" x14ac:dyDescent="0.35">
      <c r="A326" s="5">
        <v>324</v>
      </c>
      <c r="B326" s="27" t="s">
        <v>1415</v>
      </c>
      <c r="C326" s="5" t="s">
        <v>976</v>
      </c>
      <c r="D326" s="5" t="s">
        <v>1324</v>
      </c>
      <c r="E326" s="5" t="s">
        <v>289</v>
      </c>
      <c r="F326" s="6" t="s">
        <v>977</v>
      </c>
      <c r="G326" s="7" t="s">
        <v>910</v>
      </c>
      <c r="H326" s="6">
        <v>22497455</v>
      </c>
      <c r="I326" s="6"/>
      <c r="J326" s="9" t="s">
        <v>978</v>
      </c>
      <c r="K326" s="11" t="s">
        <v>1386</v>
      </c>
    </row>
    <row r="327" spans="1:11" ht="56" x14ac:dyDescent="0.35">
      <c r="A327" s="5">
        <v>325</v>
      </c>
      <c r="B327" s="27" t="s">
        <v>1415</v>
      </c>
      <c r="C327" s="5" t="s">
        <v>979</v>
      </c>
      <c r="D327" s="5" t="s">
        <v>1325</v>
      </c>
      <c r="E327" s="5" t="s">
        <v>289</v>
      </c>
      <c r="F327" s="6" t="s">
        <v>980</v>
      </c>
      <c r="G327" s="7" t="s">
        <v>910</v>
      </c>
      <c r="H327" s="6" t="s">
        <v>744</v>
      </c>
      <c r="I327" s="8"/>
      <c r="J327" s="6" t="s">
        <v>981</v>
      </c>
      <c r="K327" s="8" t="s">
        <v>1393</v>
      </c>
    </row>
    <row r="328" spans="1:11" ht="56" x14ac:dyDescent="0.35">
      <c r="A328" s="5">
        <v>326</v>
      </c>
      <c r="B328" s="27" t="s">
        <v>1415</v>
      </c>
      <c r="C328" s="5" t="s">
        <v>979</v>
      </c>
      <c r="D328" s="5" t="s">
        <v>1326</v>
      </c>
      <c r="E328" s="5" t="s">
        <v>289</v>
      </c>
      <c r="F328" s="6" t="s">
        <v>980</v>
      </c>
      <c r="G328" s="7" t="s">
        <v>910</v>
      </c>
      <c r="H328" s="6" t="s">
        <v>744</v>
      </c>
      <c r="I328" s="10"/>
      <c r="J328" s="9" t="s">
        <v>981</v>
      </c>
      <c r="K328" s="8" t="s">
        <v>1393</v>
      </c>
    </row>
    <row r="329" spans="1:11" ht="56" x14ac:dyDescent="0.35">
      <c r="A329" s="5">
        <v>327</v>
      </c>
      <c r="B329" s="27" t="s">
        <v>1415</v>
      </c>
      <c r="C329" s="5" t="s">
        <v>982</v>
      </c>
      <c r="D329" s="5" t="s">
        <v>1327</v>
      </c>
      <c r="E329" s="5" t="s">
        <v>289</v>
      </c>
      <c r="F329" s="6" t="s">
        <v>973</v>
      </c>
      <c r="G329" s="7" t="s">
        <v>910</v>
      </c>
      <c r="H329" s="6" t="s">
        <v>983</v>
      </c>
      <c r="I329" s="10" t="s">
        <v>984</v>
      </c>
      <c r="J329" s="9"/>
      <c r="K329" s="8" t="s">
        <v>1386</v>
      </c>
    </row>
    <row r="330" spans="1:11" ht="56" x14ac:dyDescent="0.35">
      <c r="A330" s="5">
        <v>328</v>
      </c>
      <c r="B330" s="27" t="s">
        <v>1415</v>
      </c>
      <c r="C330" s="5" t="s">
        <v>982</v>
      </c>
      <c r="D330" s="5" t="s">
        <v>1328</v>
      </c>
      <c r="E330" s="5" t="s">
        <v>289</v>
      </c>
      <c r="F330" s="6" t="s">
        <v>973</v>
      </c>
      <c r="G330" s="7" t="s">
        <v>910</v>
      </c>
      <c r="H330" s="6" t="s">
        <v>983</v>
      </c>
      <c r="I330" s="10" t="s">
        <v>984</v>
      </c>
      <c r="J330" s="9"/>
      <c r="K330" s="8" t="s">
        <v>1386</v>
      </c>
    </row>
    <row r="331" spans="1:11" ht="56" x14ac:dyDescent="0.35">
      <c r="A331" s="5">
        <v>329</v>
      </c>
      <c r="B331" s="27" t="s">
        <v>1415</v>
      </c>
      <c r="C331" s="5" t="s">
        <v>1329</v>
      </c>
      <c r="D331" s="5" t="s">
        <v>985</v>
      </c>
      <c r="E331" s="5" t="s">
        <v>289</v>
      </c>
      <c r="F331" s="6" t="s">
        <v>986</v>
      </c>
      <c r="G331" s="7" t="s">
        <v>910</v>
      </c>
      <c r="H331" s="6"/>
      <c r="I331" s="6" t="s">
        <v>987</v>
      </c>
      <c r="J331" s="9"/>
      <c r="K331" s="8" t="s">
        <v>1386</v>
      </c>
    </row>
    <row r="332" spans="1:11" ht="42" x14ac:dyDescent="0.35">
      <c r="A332" s="5">
        <v>330</v>
      </c>
      <c r="B332" s="27" t="s">
        <v>1415</v>
      </c>
      <c r="C332" s="5" t="s">
        <v>988</v>
      </c>
      <c r="D332" s="5" t="s">
        <v>985</v>
      </c>
      <c r="E332" s="5" t="s">
        <v>289</v>
      </c>
      <c r="F332" s="6" t="s">
        <v>989</v>
      </c>
      <c r="G332" s="7" t="s">
        <v>910</v>
      </c>
      <c r="H332" s="15" t="s">
        <v>1395</v>
      </c>
      <c r="I332" s="6" t="s">
        <v>990</v>
      </c>
      <c r="J332" s="9"/>
      <c r="K332" s="8" t="s">
        <v>1386</v>
      </c>
    </row>
    <row r="333" spans="1:11" ht="56" x14ac:dyDescent="0.35">
      <c r="A333" s="5">
        <v>331</v>
      </c>
      <c r="B333" s="27" t="s">
        <v>1416</v>
      </c>
      <c r="C333" s="5" t="s">
        <v>787</v>
      </c>
      <c r="D333" s="5" t="s">
        <v>1330</v>
      </c>
      <c r="E333" s="5" t="s">
        <v>298</v>
      </c>
      <c r="F333" s="6" t="s">
        <v>788</v>
      </c>
      <c r="G333" s="7" t="s">
        <v>910</v>
      </c>
      <c r="H333" s="6" t="s">
        <v>50</v>
      </c>
      <c r="I333" s="9" t="s">
        <v>789</v>
      </c>
      <c r="J333" s="6"/>
      <c r="K333" s="8" t="s">
        <v>1400</v>
      </c>
    </row>
    <row r="334" spans="1:11" ht="56" x14ac:dyDescent="0.35">
      <c r="A334" s="5">
        <v>332</v>
      </c>
      <c r="B334" s="27" t="s">
        <v>1416</v>
      </c>
      <c r="C334" s="5" t="s">
        <v>787</v>
      </c>
      <c r="D334" s="5" t="s">
        <v>1226</v>
      </c>
      <c r="E334" s="5" t="s">
        <v>298</v>
      </c>
      <c r="F334" s="6" t="s">
        <v>788</v>
      </c>
      <c r="G334" s="7" t="s">
        <v>910</v>
      </c>
      <c r="H334" s="6" t="s">
        <v>50</v>
      </c>
      <c r="I334" s="10" t="s">
        <v>789</v>
      </c>
      <c r="J334" s="9"/>
      <c r="K334" s="8" t="s">
        <v>1400</v>
      </c>
    </row>
    <row r="335" spans="1:11" ht="84" x14ac:dyDescent="0.35">
      <c r="A335" s="5">
        <v>333</v>
      </c>
      <c r="B335" s="27" t="s">
        <v>1416</v>
      </c>
      <c r="C335" s="5" t="s">
        <v>991</v>
      </c>
      <c r="D335" s="5" t="s">
        <v>992</v>
      </c>
      <c r="E335" s="5" t="s">
        <v>298</v>
      </c>
      <c r="F335" s="6" t="s">
        <v>993</v>
      </c>
      <c r="G335" s="7" t="s">
        <v>910</v>
      </c>
      <c r="H335" s="6" t="s">
        <v>994</v>
      </c>
      <c r="I335" s="10" t="s">
        <v>995</v>
      </c>
      <c r="J335" s="9"/>
      <c r="K335" s="8" t="s">
        <v>1400</v>
      </c>
    </row>
    <row r="336" spans="1:11" ht="112.5" x14ac:dyDescent="0.35">
      <c r="A336" s="5">
        <v>334</v>
      </c>
      <c r="B336" s="27" t="s">
        <v>1416</v>
      </c>
      <c r="C336" s="5" t="s">
        <v>996</v>
      </c>
      <c r="D336" s="5" t="s">
        <v>997</v>
      </c>
      <c r="E336" s="5" t="s">
        <v>298</v>
      </c>
      <c r="F336" s="6" t="s">
        <v>998</v>
      </c>
      <c r="G336" s="7" t="s">
        <v>910</v>
      </c>
      <c r="H336" s="6" t="s">
        <v>50</v>
      </c>
      <c r="I336" s="10"/>
      <c r="J336" s="9" t="s">
        <v>999</v>
      </c>
      <c r="K336" s="8" t="s">
        <v>1400</v>
      </c>
    </row>
    <row r="337" spans="1:12" ht="84.5" x14ac:dyDescent="0.35">
      <c r="A337" s="5">
        <v>335</v>
      </c>
      <c r="B337" s="27" t="s">
        <v>1416</v>
      </c>
      <c r="C337" s="5" t="s">
        <v>1000</v>
      </c>
      <c r="D337" s="5" t="s">
        <v>997</v>
      </c>
      <c r="E337" s="5" t="s">
        <v>298</v>
      </c>
      <c r="F337" s="6" t="s">
        <v>1001</v>
      </c>
      <c r="G337" s="7" t="s">
        <v>910</v>
      </c>
      <c r="H337" s="6" t="s">
        <v>50</v>
      </c>
      <c r="I337" s="6"/>
      <c r="J337" s="9" t="s">
        <v>1002</v>
      </c>
      <c r="K337" s="8" t="s">
        <v>1400</v>
      </c>
    </row>
    <row r="338" spans="1:12" ht="112.5" x14ac:dyDescent="0.35">
      <c r="A338" s="5">
        <v>336</v>
      </c>
      <c r="B338" s="27" t="s">
        <v>1416</v>
      </c>
      <c r="C338" s="5" t="s">
        <v>1003</v>
      </c>
      <c r="D338" s="5" t="s">
        <v>312</v>
      </c>
      <c r="E338" s="5" t="s">
        <v>298</v>
      </c>
      <c r="F338" s="6" t="s">
        <v>785</v>
      </c>
      <c r="G338" s="7" t="s">
        <v>910</v>
      </c>
      <c r="H338" s="6" t="s">
        <v>50</v>
      </c>
      <c r="I338" s="6"/>
      <c r="J338" s="9" t="s">
        <v>1004</v>
      </c>
      <c r="K338" s="8" t="s">
        <v>1400</v>
      </c>
    </row>
    <row r="339" spans="1:12" ht="112" x14ac:dyDescent="0.35">
      <c r="A339" s="5">
        <v>337</v>
      </c>
      <c r="B339" s="27" t="s">
        <v>1416</v>
      </c>
      <c r="C339" s="5" t="s">
        <v>1003</v>
      </c>
      <c r="D339" s="5" t="s">
        <v>1331</v>
      </c>
      <c r="E339" s="5" t="s">
        <v>298</v>
      </c>
      <c r="F339" s="6" t="s">
        <v>785</v>
      </c>
      <c r="G339" s="7" t="s">
        <v>910</v>
      </c>
      <c r="H339" s="6" t="s">
        <v>50</v>
      </c>
      <c r="I339" s="8"/>
      <c r="J339" s="6" t="s">
        <v>1004</v>
      </c>
      <c r="K339" s="8" t="s">
        <v>1400</v>
      </c>
    </row>
    <row r="340" spans="1:12" ht="84.5" x14ac:dyDescent="0.35">
      <c r="A340" s="5">
        <v>338</v>
      </c>
      <c r="B340" s="27" t="s">
        <v>1416</v>
      </c>
      <c r="C340" s="5" t="s">
        <v>1005</v>
      </c>
      <c r="D340" s="5" t="s">
        <v>312</v>
      </c>
      <c r="E340" s="5" t="s">
        <v>298</v>
      </c>
      <c r="F340" s="6" t="s">
        <v>136</v>
      </c>
      <c r="G340" s="7" t="s">
        <v>910</v>
      </c>
      <c r="H340" s="6" t="s">
        <v>50</v>
      </c>
      <c r="I340" s="10"/>
      <c r="J340" s="9" t="s">
        <v>1006</v>
      </c>
      <c r="K340" s="8" t="s">
        <v>1400</v>
      </c>
    </row>
    <row r="341" spans="1:12" ht="84.5" x14ac:dyDescent="0.35">
      <c r="A341" s="5">
        <v>339</v>
      </c>
      <c r="B341" s="27" t="s">
        <v>1416</v>
      </c>
      <c r="C341" s="5" t="s">
        <v>790</v>
      </c>
      <c r="D341" s="5" t="s">
        <v>791</v>
      </c>
      <c r="E341" s="5" t="s">
        <v>298</v>
      </c>
      <c r="F341" s="6" t="s">
        <v>792</v>
      </c>
      <c r="G341" s="7" t="s">
        <v>910</v>
      </c>
      <c r="H341" s="6" t="s">
        <v>793</v>
      </c>
      <c r="I341" s="10"/>
      <c r="J341" s="9" t="s">
        <v>794</v>
      </c>
      <c r="K341" s="8" t="s">
        <v>1400</v>
      </c>
    </row>
    <row r="342" spans="1:12" ht="70" x14ac:dyDescent="0.35">
      <c r="A342" s="5">
        <v>340</v>
      </c>
      <c r="B342" s="27" t="s">
        <v>1416</v>
      </c>
      <c r="C342" s="5" t="s">
        <v>1007</v>
      </c>
      <c r="D342" s="5" t="s">
        <v>312</v>
      </c>
      <c r="E342" s="5" t="s">
        <v>298</v>
      </c>
      <c r="F342" s="6" t="s">
        <v>785</v>
      </c>
      <c r="G342" s="7" t="s">
        <v>910</v>
      </c>
      <c r="H342" s="6" t="s">
        <v>50</v>
      </c>
      <c r="I342" s="10" t="s">
        <v>1008</v>
      </c>
      <c r="J342" s="9"/>
      <c r="K342" s="8" t="s">
        <v>1400</v>
      </c>
    </row>
    <row r="343" spans="1:12" ht="42" x14ac:dyDescent="0.35">
      <c r="A343" s="5">
        <v>341</v>
      </c>
      <c r="B343" s="27" t="s">
        <v>1412</v>
      </c>
      <c r="C343" s="5" t="s">
        <v>1009</v>
      </c>
      <c r="D343" s="5" t="s">
        <v>12</v>
      </c>
      <c r="E343" s="5" t="s">
        <v>13</v>
      </c>
      <c r="F343" s="6" t="s">
        <v>1010</v>
      </c>
      <c r="G343" s="7" t="s">
        <v>1086</v>
      </c>
      <c r="H343" s="6" t="s">
        <v>1011</v>
      </c>
      <c r="I343" s="6" t="s">
        <v>1012</v>
      </c>
      <c r="J343" s="9"/>
      <c r="K343" s="8" t="s">
        <v>1392</v>
      </c>
    </row>
    <row r="344" spans="1:12" ht="56" x14ac:dyDescent="0.35">
      <c r="A344" s="5">
        <v>342</v>
      </c>
      <c r="B344" s="27" t="s">
        <v>1412</v>
      </c>
      <c r="C344" s="5" t="s">
        <v>1013</v>
      </c>
      <c r="D344" s="5" t="s">
        <v>350</v>
      </c>
      <c r="E344" s="5" t="s">
        <v>13</v>
      </c>
      <c r="F344" s="6" t="s">
        <v>928</v>
      </c>
      <c r="G344" s="7" t="s">
        <v>1086</v>
      </c>
      <c r="H344" s="6" t="s">
        <v>1014</v>
      </c>
      <c r="I344" s="6"/>
      <c r="J344" s="9" t="s">
        <v>1015</v>
      </c>
      <c r="K344" s="8" t="s">
        <v>1400</v>
      </c>
    </row>
    <row r="345" spans="1:12" ht="112.5" x14ac:dyDescent="0.35">
      <c r="A345" s="5">
        <v>343</v>
      </c>
      <c r="B345" s="27" t="s">
        <v>1412</v>
      </c>
      <c r="C345" s="5" t="s">
        <v>1016</v>
      </c>
      <c r="D345" s="5" t="s">
        <v>350</v>
      </c>
      <c r="E345" s="5" t="s">
        <v>13</v>
      </c>
      <c r="F345" s="6" t="s">
        <v>1017</v>
      </c>
      <c r="G345" s="7" t="s">
        <v>1086</v>
      </c>
      <c r="H345" s="6" t="s">
        <v>1018</v>
      </c>
      <c r="I345" s="9" t="s">
        <v>1019</v>
      </c>
      <c r="J345" s="6"/>
      <c r="K345" s="8" t="s">
        <v>1392</v>
      </c>
    </row>
    <row r="346" spans="1:12" ht="84" x14ac:dyDescent="0.35">
      <c r="A346" s="5">
        <v>344</v>
      </c>
      <c r="B346" s="27" t="s">
        <v>1412</v>
      </c>
      <c r="C346" s="5" t="s">
        <v>1332</v>
      </c>
      <c r="D346" s="5" t="s">
        <v>12</v>
      </c>
      <c r="E346" s="5" t="s">
        <v>13</v>
      </c>
      <c r="F346" s="6" t="s">
        <v>1333</v>
      </c>
      <c r="G346" s="7" t="s">
        <v>1086</v>
      </c>
      <c r="H346" s="6" t="s">
        <v>1334</v>
      </c>
      <c r="I346" s="10" t="s">
        <v>1335</v>
      </c>
      <c r="J346" s="9"/>
      <c r="K346" s="8" t="s">
        <v>1392</v>
      </c>
    </row>
    <row r="347" spans="1:12" ht="42" x14ac:dyDescent="0.35">
      <c r="A347" s="5">
        <v>345</v>
      </c>
      <c r="B347" s="27" t="s">
        <v>1413</v>
      </c>
      <c r="C347" s="5" t="s">
        <v>1022</v>
      </c>
      <c r="D347" s="5" t="s">
        <v>1023</v>
      </c>
      <c r="E347" s="5" t="s">
        <v>62</v>
      </c>
      <c r="F347" s="6" t="s">
        <v>1024</v>
      </c>
      <c r="G347" s="7" t="s">
        <v>1086</v>
      </c>
      <c r="H347" s="6" t="s">
        <v>1025</v>
      </c>
      <c r="I347" s="10"/>
      <c r="J347" s="9" t="s">
        <v>1026</v>
      </c>
      <c r="K347" s="8" t="s">
        <v>1387</v>
      </c>
    </row>
    <row r="348" spans="1:12" ht="56" x14ac:dyDescent="0.35">
      <c r="A348" s="5">
        <v>346</v>
      </c>
      <c r="B348" s="27" t="s">
        <v>1413</v>
      </c>
      <c r="C348" s="5" t="s">
        <v>1027</v>
      </c>
      <c r="D348" s="5" t="s">
        <v>1028</v>
      </c>
      <c r="E348" s="5" t="s">
        <v>62</v>
      </c>
      <c r="F348" s="6" t="s">
        <v>1024</v>
      </c>
      <c r="G348" s="7" t="s">
        <v>1086</v>
      </c>
      <c r="H348" s="6" t="s">
        <v>1025</v>
      </c>
      <c r="I348" s="10"/>
      <c r="J348" s="9" t="s">
        <v>1029</v>
      </c>
      <c r="K348" s="8" t="s">
        <v>1387</v>
      </c>
      <c r="L348" t="s">
        <v>1086</v>
      </c>
    </row>
    <row r="349" spans="1:12" ht="42" x14ac:dyDescent="0.35">
      <c r="A349" s="5">
        <v>347</v>
      </c>
      <c r="B349" s="27" t="s">
        <v>1413</v>
      </c>
      <c r="C349" s="5" t="s">
        <v>1030</v>
      </c>
      <c r="D349" s="5" t="s">
        <v>1023</v>
      </c>
      <c r="E349" s="5" t="s">
        <v>62</v>
      </c>
      <c r="F349" s="6" t="s">
        <v>1031</v>
      </c>
      <c r="G349" s="7" t="s">
        <v>1086</v>
      </c>
      <c r="H349" s="6" t="s">
        <v>1032</v>
      </c>
      <c r="I349" s="6"/>
      <c r="J349" s="9" t="s">
        <v>1033</v>
      </c>
      <c r="K349" s="8" t="s">
        <v>1387</v>
      </c>
    </row>
    <row r="350" spans="1:12" ht="42" x14ac:dyDescent="0.35">
      <c r="A350" s="5">
        <v>348</v>
      </c>
      <c r="B350" s="27" t="s">
        <v>1413</v>
      </c>
      <c r="C350" s="5" t="s">
        <v>1034</v>
      </c>
      <c r="D350" s="5" t="s">
        <v>1028</v>
      </c>
      <c r="E350" s="5" t="s">
        <v>62</v>
      </c>
      <c r="F350" s="6" t="s">
        <v>1031</v>
      </c>
      <c r="G350" s="7" t="s">
        <v>1086</v>
      </c>
      <c r="H350" s="6" t="s">
        <v>1032</v>
      </c>
      <c r="I350" s="6"/>
      <c r="J350" s="9" t="s">
        <v>1035</v>
      </c>
      <c r="K350" s="11" t="s">
        <v>1386</v>
      </c>
    </row>
    <row r="351" spans="1:12" ht="56" x14ac:dyDescent="0.35">
      <c r="A351" s="5">
        <v>349</v>
      </c>
      <c r="B351" s="27" t="s">
        <v>1413</v>
      </c>
      <c r="C351" s="5" t="s">
        <v>895</v>
      </c>
      <c r="D351" s="5" t="s">
        <v>896</v>
      </c>
      <c r="E351" s="5" t="s">
        <v>62</v>
      </c>
      <c r="F351" s="6" t="s">
        <v>819</v>
      </c>
      <c r="G351" s="7" t="s">
        <v>1086</v>
      </c>
      <c r="H351" s="6" t="s">
        <v>820</v>
      </c>
      <c r="I351" s="8"/>
      <c r="J351" s="6" t="s">
        <v>897</v>
      </c>
      <c r="K351" s="11" t="s">
        <v>1386</v>
      </c>
    </row>
    <row r="352" spans="1:12" ht="56" x14ac:dyDescent="0.35">
      <c r="A352" s="5">
        <v>350</v>
      </c>
      <c r="B352" s="27" t="s">
        <v>1413</v>
      </c>
      <c r="C352" s="5" t="s">
        <v>898</v>
      </c>
      <c r="D352" s="5" t="s">
        <v>896</v>
      </c>
      <c r="E352" s="5" t="s">
        <v>62</v>
      </c>
      <c r="F352" s="6" t="s">
        <v>819</v>
      </c>
      <c r="G352" s="7" t="s">
        <v>1086</v>
      </c>
      <c r="H352" s="6" t="s">
        <v>820</v>
      </c>
      <c r="I352" s="10"/>
      <c r="J352" s="9" t="s">
        <v>899</v>
      </c>
      <c r="K352" s="11" t="s">
        <v>1386</v>
      </c>
    </row>
    <row r="353" spans="1:11" ht="42" x14ac:dyDescent="0.35">
      <c r="A353" s="5">
        <v>351</v>
      </c>
      <c r="B353" s="27" t="s">
        <v>1413</v>
      </c>
      <c r="C353" s="5" t="s">
        <v>900</v>
      </c>
      <c r="D353" s="5" t="s">
        <v>901</v>
      </c>
      <c r="E353" s="5" t="s">
        <v>62</v>
      </c>
      <c r="F353" s="6" t="s">
        <v>819</v>
      </c>
      <c r="G353" s="7" t="s">
        <v>1086</v>
      </c>
      <c r="H353" s="6" t="s">
        <v>820</v>
      </c>
      <c r="I353" s="10"/>
      <c r="J353" s="9" t="s">
        <v>902</v>
      </c>
      <c r="K353" s="11" t="s">
        <v>1386</v>
      </c>
    </row>
    <row r="354" spans="1:11" ht="42" x14ac:dyDescent="0.35">
      <c r="A354" s="5">
        <v>352</v>
      </c>
      <c r="B354" s="27" t="s">
        <v>1413</v>
      </c>
      <c r="C354" s="5" t="s">
        <v>903</v>
      </c>
      <c r="D354" s="5" t="s">
        <v>901</v>
      </c>
      <c r="E354" s="5" t="s">
        <v>62</v>
      </c>
      <c r="F354" s="6" t="s">
        <v>819</v>
      </c>
      <c r="G354" s="7" t="s">
        <v>1086</v>
      </c>
      <c r="H354" s="6" t="s">
        <v>820</v>
      </c>
      <c r="I354" s="10"/>
      <c r="J354" s="9" t="s">
        <v>904</v>
      </c>
      <c r="K354" s="11" t="s">
        <v>1386</v>
      </c>
    </row>
    <row r="355" spans="1:11" ht="42" x14ac:dyDescent="0.35">
      <c r="A355" s="5">
        <v>353</v>
      </c>
      <c r="B355" s="27" t="s">
        <v>1413</v>
      </c>
      <c r="C355" s="5" t="s">
        <v>812</v>
      </c>
      <c r="D355" s="5" t="s">
        <v>813</v>
      </c>
      <c r="E355" s="5" t="s">
        <v>62</v>
      </c>
      <c r="F355" s="6" t="s">
        <v>814</v>
      </c>
      <c r="G355" s="7" t="s">
        <v>910</v>
      </c>
      <c r="H355" s="6" t="s">
        <v>815</v>
      </c>
      <c r="I355" s="6" t="s">
        <v>816</v>
      </c>
      <c r="J355" s="9"/>
      <c r="K355" s="11" t="s">
        <v>1386</v>
      </c>
    </row>
    <row r="356" spans="1:11" ht="42" x14ac:dyDescent="0.35">
      <c r="A356" s="5">
        <v>354</v>
      </c>
      <c r="B356" s="27" t="s">
        <v>1413</v>
      </c>
      <c r="C356" s="5" t="s">
        <v>822</v>
      </c>
      <c r="D356" s="5" t="s">
        <v>818</v>
      </c>
      <c r="E356" s="5" t="s">
        <v>62</v>
      </c>
      <c r="F356" s="6" t="s">
        <v>819</v>
      </c>
      <c r="G356" s="7" t="s">
        <v>1086</v>
      </c>
      <c r="H356" s="6" t="s">
        <v>820</v>
      </c>
      <c r="I356" s="6"/>
      <c r="J356" s="9" t="s">
        <v>823</v>
      </c>
      <c r="K356" s="8" t="s">
        <v>1387</v>
      </c>
    </row>
    <row r="357" spans="1:11" ht="42" x14ac:dyDescent="0.35">
      <c r="A357" s="5">
        <v>355</v>
      </c>
      <c r="B357" s="27" t="s">
        <v>1413</v>
      </c>
      <c r="C357" s="5" t="s">
        <v>817</v>
      </c>
      <c r="D357" s="5" t="s">
        <v>818</v>
      </c>
      <c r="E357" s="5" t="s">
        <v>62</v>
      </c>
      <c r="F357" s="6" t="s">
        <v>819</v>
      </c>
      <c r="G357" s="7" t="s">
        <v>1086</v>
      </c>
      <c r="H357" s="6" t="s">
        <v>820</v>
      </c>
      <c r="I357" s="8"/>
      <c r="J357" s="6" t="s">
        <v>821</v>
      </c>
      <c r="K357" s="8" t="s">
        <v>1387</v>
      </c>
    </row>
    <row r="358" spans="1:11" ht="56" x14ac:dyDescent="0.35">
      <c r="A358" s="5">
        <v>356</v>
      </c>
      <c r="B358" s="27" t="s">
        <v>1413</v>
      </c>
      <c r="C358" s="5" t="s">
        <v>824</v>
      </c>
      <c r="D358" s="5" t="s">
        <v>1336</v>
      </c>
      <c r="E358" s="5" t="s">
        <v>62</v>
      </c>
      <c r="F358" s="6" t="s">
        <v>819</v>
      </c>
      <c r="G358" s="7" t="s">
        <v>1086</v>
      </c>
      <c r="H358" s="6" t="s">
        <v>825</v>
      </c>
      <c r="I358" s="10"/>
      <c r="J358" s="9" t="s">
        <v>826</v>
      </c>
      <c r="K358" s="8" t="s">
        <v>1387</v>
      </c>
    </row>
    <row r="359" spans="1:11" ht="56" x14ac:dyDescent="0.35">
      <c r="A359" s="5">
        <v>357</v>
      </c>
      <c r="B359" s="27" t="s">
        <v>1413</v>
      </c>
      <c r="C359" s="5" t="s">
        <v>824</v>
      </c>
      <c r="D359" s="5" t="s">
        <v>1337</v>
      </c>
      <c r="E359" s="5" t="s">
        <v>62</v>
      </c>
      <c r="F359" s="6" t="s">
        <v>819</v>
      </c>
      <c r="G359" s="7" t="s">
        <v>1086</v>
      </c>
      <c r="H359" s="6" t="s">
        <v>825</v>
      </c>
      <c r="I359" s="10"/>
      <c r="J359" s="9" t="s">
        <v>826</v>
      </c>
      <c r="K359" s="8" t="s">
        <v>1387</v>
      </c>
    </row>
    <row r="360" spans="1:11" ht="70" x14ac:dyDescent="0.35">
      <c r="A360" s="5">
        <v>358</v>
      </c>
      <c r="B360" s="27" t="s">
        <v>1413</v>
      </c>
      <c r="C360" s="5" t="s">
        <v>827</v>
      </c>
      <c r="D360" s="5" t="s">
        <v>1337</v>
      </c>
      <c r="E360" s="5" t="s">
        <v>62</v>
      </c>
      <c r="F360" s="6" t="s">
        <v>828</v>
      </c>
      <c r="G360" s="7" t="s">
        <v>1086</v>
      </c>
      <c r="H360" s="6" t="s">
        <v>679</v>
      </c>
      <c r="I360" s="10"/>
      <c r="J360" s="9" t="s">
        <v>829</v>
      </c>
      <c r="K360" s="8" t="s">
        <v>1387</v>
      </c>
    </row>
    <row r="361" spans="1:11" ht="70" x14ac:dyDescent="0.35">
      <c r="A361" s="5">
        <v>359</v>
      </c>
      <c r="B361" s="27" t="s">
        <v>1413</v>
      </c>
      <c r="C361" s="5" t="s">
        <v>827</v>
      </c>
      <c r="D361" s="5" t="s">
        <v>1336</v>
      </c>
      <c r="E361" s="5" t="s">
        <v>62</v>
      </c>
      <c r="F361" s="6" t="s">
        <v>828</v>
      </c>
      <c r="G361" s="7" t="s">
        <v>1086</v>
      </c>
      <c r="H361" s="6" t="s">
        <v>679</v>
      </c>
      <c r="I361" s="6"/>
      <c r="J361" s="9" t="s">
        <v>829</v>
      </c>
      <c r="K361" s="8" t="s">
        <v>1387</v>
      </c>
    </row>
    <row r="362" spans="1:11" ht="70" x14ac:dyDescent="0.35">
      <c r="A362" s="5">
        <v>360</v>
      </c>
      <c r="B362" s="27" t="s">
        <v>1413</v>
      </c>
      <c r="C362" s="5" t="s">
        <v>830</v>
      </c>
      <c r="D362" s="5" t="s">
        <v>831</v>
      </c>
      <c r="E362" s="5" t="s">
        <v>62</v>
      </c>
      <c r="F362" s="6" t="s">
        <v>819</v>
      </c>
      <c r="G362" s="7" t="s">
        <v>1086</v>
      </c>
      <c r="H362" s="6" t="s">
        <v>832</v>
      </c>
      <c r="I362" s="6"/>
      <c r="J362" s="9" t="s">
        <v>833</v>
      </c>
      <c r="K362" s="8" t="s">
        <v>1387</v>
      </c>
    </row>
    <row r="363" spans="1:11" ht="42" x14ac:dyDescent="0.35">
      <c r="A363" s="5">
        <v>361</v>
      </c>
      <c r="B363" s="27" t="s">
        <v>1413</v>
      </c>
      <c r="C363" s="5" t="s">
        <v>834</v>
      </c>
      <c r="D363" s="5" t="s">
        <v>831</v>
      </c>
      <c r="E363" s="5" t="s">
        <v>62</v>
      </c>
      <c r="F363" s="6" t="s">
        <v>819</v>
      </c>
      <c r="G363" s="7" t="s">
        <v>1086</v>
      </c>
      <c r="H363" s="6" t="s">
        <v>825</v>
      </c>
      <c r="I363" s="8"/>
      <c r="J363" s="6" t="s">
        <v>835</v>
      </c>
      <c r="K363" s="8" t="s">
        <v>1387</v>
      </c>
    </row>
    <row r="364" spans="1:11" ht="56" x14ac:dyDescent="0.35">
      <c r="A364" s="5">
        <v>362</v>
      </c>
      <c r="B364" s="27" t="s">
        <v>1413</v>
      </c>
      <c r="C364" s="5" t="s">
        <v>836</v>
      </c>
      <c r="D364" s="5" t="s">
        <v>837</v>
      </c>
      <c r="E364" s="5" t="s">
        <v>62</v>
      </c>
      <c r="F364" s="6" t="s">
        <v>819</v>
      </c>
      <c r="G364" s="7" t="s">
        <v>1086</v>
      </c>
      <c r="H364" s="6" t="s">
        <v>820</v>
      </c>
      <c r="I364" s="10"/>
      <c r="J364" s="9" t="s">
        <v>838</v>
      </c>
      <c r="K364" s="11" t="s">
        <v>1386</v>
      </c>
    </row>
    <row r="365" spans="1:11" ht="56" x14ac:dyDescent="0.35">
      <c r="A365" s="5">
        <v>363</v>
      </c>
      <c r="B365" s="27" t="s">
        <v>1413</v>
      </c>
      <c r="C365" s="5" t="s">
        <v>1338</v>
      </c>
      <c r="D365" s="5" t="s">
        <v>837</v>
      </c>
      <c r="E365" s="5" t="s">
        <v>62</v>
      </c>
      <c r="F365" s="6" t="s">
        <v>819</v>
      </c>
      <c r="G365" s="7" t="s">
        <v>1086</v>
      </c>
      <c r="H365" s="6" t="s">
        <v>825</v>
      </c>
      <c r="I365" s="10"/>
      <c r="J365" s="9" t="s">
        <v>839</v>
      </c>
      <c r="K365" s="11" t="s">
        <v>1386</v>
      </c>
    </row>
    <row r="366" spans="1:11" ht="56" x14ac:dyDescent="0.35">
      <c r="A366" s="5">
        <v>364</v>
      </c>
      <c r="B366" s="27" t="s">
        <v>1413</v>
      </c>
      <c r="C366" s="5" t="s">
        <v>840</v>
      </c>
      <c r="D366" s="5" t="s">
        <v>841</v>
      </c>
      <c r="E366" s="5" t="s">
        <v>62</v>
      </c>
      <c r="F366" s="6" t="s">
        <v>842</v>
      </c>
      <c r="G366" s="7" t="s">
        <v>1086</v>
      </c>
      <c r="H366" s="6" t="s">
        <v>843</v>
      </c>
      <c r="I366" s="10"/>
      <c r="J366" s="9"/>
      <c r="K366" s="11" t="s">
        <v>1386</v>
      </c>
    </row>
    <row r="367" spans="1:11" ht="42.5" x14ac:dyDescent="0.35">
      <c r="A367" s="5">
        <v>365</v>
      </c>
      <c r="B367" s="27" t="s">
        <v>1413</v>
      </c>
      <c r="C367" s="5" t="s">
        <v>844</v>
      </c>
      <c r="D367" s="5" t="s">
        <v>841</v>
      </c>
      <c r="E367" s="5" t="s">
        <v>62</v>
      </c>
      <c r="F367" s="6" t="s">
        <v>845</v>
      </c>
      <c r="G367" s="7" t="s">
        <v>1086</v>
      </c>
      <c r="H367" s="6" t="s">
        <v>846</v>
      </c>
      <c r="I367" s="6"/>
      <c r="J367" s="9" t="s">
        <v>847</v>
      </c>
      <c r="K367" s="11" t="s">
        <v>1386</v>
      </c>
    </row>
    <row r="368" spans="1:11" ht="70" x14ac:dyDescent="0.35">
      <c r="A368" s="5">
        <v>366</v>
      </c>
      <c r="B368" s="27" t="s">
        <v>1413</v>
      </c>
      <c r="C368" s="5" t="s">
        <v>848</v>
      </c>
      <c r="D368" s="5" t="s">
        <v>849</v>
      </c>
      <c r="E368" s="5" t="s">
        <v>62</v>
      </c>
      <c r="F368" s="6" t="s">
        <v>819</v>
      </c>
      <c r="G368" s="7" t="s">
        <v>1086</v>
      </c>
      <c r="H368" s="6" t="s">
        <v>850</v>
      </c>
      <c r="I368" s="6"/>
      <c r="J368" s="9" t="s">
        <v>851</v>
      </c>
      <c r="K368" s="11" t="s">
        <v>1386</v>
      </c>
    </row>
    <row r="369" spans="1:11" ht="56" x14ac:dyDescent="0.35">
      <c r="A369" s="5">
        <v>367</v>
      </c>
      <c r="B369" s="27" t="s">
        <v>1413</v>
      </c>
      <c r="C369" s="5" t="s">
        <v>852</v>
      </c>
      <c r="D369" s="5" t="s">
        <v>849</v>
      </c>
      <c r="E369" s="5" t="s">
        <v>62</v>
      </c>
      <c r="F369" s="6" t="s">
        <v>819</v>
      </c>
      <c r="G369" s="7" t="s">
        <v>1086</v>
      </c>
      <c r="H369" s="6" t="s">
        <v>820</v>
      </c>
      <c r="I369" s="8"/>
      <c r="J369" s="6" t="s">
        <v>853</v>
      </c>
      <c r="K369" s="11" t="s">
        <v>1386</v>
      </c>
    </row>
    <row r="370" spans="1:11" ht="42" x14ac:dyDescent="0.35">
      <c r="A370" s="5">
        <v>368</v>
      </c>
      <c r="B370" s="27" t="s">
        <v>1413</v>
      </c>
      <c r="C370" s="5" t="s">
        <v>854</v>
      </c>
      <c r="D370" s="5" t="s">
        <v>855</v>
      </c>
      <c r="E370" s="5" t="s">
        <v>62</v>
      </c>
      <c r="F370" s="6" t="s">
        <v>819</v>
      </c>
      <c r="G370" s="7" t="s">
        <v>1086</v>
      </c>
      <c r="H370" s="6" t="s">
        <v>820</v>
      </c>
      <c r="I370" s="10"/>
      <c r="J370" s="9"/>
      <c r="K370" s="11" t="s">
        <v>1386</v>
      </c>
    </row>
    <row r="371" spans="1:11" ht="42" x14ac:dyDescent="0.35">
      <c r="A371" s="5">
        <v>369</v>
      </c>
      <c r="B371" s="27" t="s">
        <v>1413</v>
      </c>
      <c r="C371" s="5" t="s">
        <v>856</v>
      </c>
      <c r="D371" s="5" t="s">
        <v>855</v>
      </c>
      <c r="E371" s="5" t="s">
        <v>62</v>
      </c>
      <c r="F371" s="6" t="s">
        <v>819</v>
      </c>
      <c r="G371" s="7" t="s">
        <v>1086</v>
      </c>
      <c r="H371" s="6" t="s">
        <v>820</v>
      </c>
      <c r="I371" s="10"/>
      <c r="J371" s="9" t="s">
        <v>857</v>
      </c>
      <c r="K371" s="11" t="s">
        <v>1386</v>
      </c>
    </row>
    <row r="372" spans="1:11" ht="42" x14ac:dyDescent="0.35">
      <c r="A372" s="5">
        <v>370</v>
      </c>
      <c r="B372" s="27" t="s">
        <v>1413</v>
      </c>
      <c r="C372" s="5" t="s">
        <v>858</v>
      </c>
      <c r="D372" s="5" t="s">
        <v>859</v>
      </c>
      <c r="E372" s="5" t="s">
        <v>62</v>
      </c>
      <c r="F372" s="6" t="s">
        <v>819</v>
      </c>
      <c r="G372" s="7" t="s">
        <v>1086</v>
      </c>
      <c r="H372" s="6"/>
      <c r="I372" s="10"/>
      <c r="J372" s="9" t="s">
        <v>860</v>
      </c>
      <c r="K372" s="11" t="s">
        <v>1386</v>
      </c>
    </row>
    <row r="373" spans="1:11" ht="56" x14ac:dyDescent="0.35">
      <c r="A373" s="5">
        <v>371</v>
      </c>
      <c r="B373" s="27" t="s">
        <v>1413</v>
      </c>
      <c r="C373" s="5" t="s">
        <v>861</v>
      </c>
      <c r="D373" s="5" t="s">
        <v>859</v>
      </c>
      <c r="E373" s="5" t="s">
        <v>62</v>
      </c>
      <c r="F373" s="6" t="s">
        <v>819</v>
      </c>
      <c r="G373" s="7" t="s">
        <v>1086</v>
      </c>
      <c r="H373" s="6" t="s">
        <v>820</v>
      </c>
      <c r="I373" s="6"/>
      <c r="J373" s="9" t="s">
        <v>862</v>
      </c>
      <c r="K373" s="11" t="s">
        <v>1386</v>
      </c>
    </row>
    <row r="374" spans="1:11" ht="56.5" x14ac:dyDescent="0.35">
      <c r="A374" s="5">
        <v>372</v>
      </c>
      <c r="B374" s="27" t="s">
        <v>1413</v>
      </c>
      <c r="C374" s="5" t="s">
        <v>863</v>
      </c>
      <c r="D374" s="5" t="s">
        <v>864</v>
      </c>
      <c r="E374" s="5" t="s">
        <v>62</v>
      </c>
      <c r="F374" s="6" t="s">
        <v>865</v>
      </c>
      <c r="G374" s="7" t="s">
        <v>1086</v>
      </c>
      <c r="H374" s="6" t="s">
        <v>866</v>
      </c>
      <c r="I374" s="6"/>
      <c r="J374" s="9" t="s">
        <v>867</v>
      </c>
      <c r="K374" s="11" t="s">
        <v>1386</v>
      </c>
    </row>
    <row r="375" spans="1:11" ht="56" x14ac:dyDescent="0.35">
      <c r="A375" s="5">
        <v>373</v>
      </c>
      <c r="B375" s="27" t="s">
        <v>1413</v>
      </c>
      <c r="C375" s="5" t="s">
        <v>868</v>
      </c>
      <c r="D375" s="5" t="s">
        <v>864</v>
      </c>
      <c r="E375" s="5" t="s">
        <v>62</v>
      </c>
      <c r="F375" s="6" t="s">
        <v>1202</v>
      </c>
      <c r="G375" s="7" t="s">
        <v>1086</v>
      </c>
      <c r="H375" s="6" t="s">
        <v>869</v>
      </c>
      <c r="I375" s="8"/>
      <c r="J375" s="6"/>
      <c r="K375" s="11" t="s">
        <v>1386</v>
      </c>
    </row>
    <row r="376" spans="1:11" ht="42" x14ac:dyDescent="0.35">
      <c r="A376" s="5">
        <v>374</v>
      </c>
      <c r="B376" s="27" t="s">
        <v>1413</v>
      </c>
      <c r="C376" s="5" t="s">
        <v>870</v>
      </c>
      <c r="D376" s="5" t="s">
        <v>871</v>
      </c>
      <c r="E376" s="5" t="s">
        <v>62</v>
      </c>
      <c r="F376" s="6" t="s">
        <v>1202</v>
      </c>
      <c r="G376" s="7" t="s">
        <v>1086</v>
      </c>
      <c r="H376" s="6" t="s">
        <v>869</v>
      </c>
      <c r="I376" s="10"/>
      <c r="J376" s="9"/>
      <c r="K376" s="11" t="s">
        <v>1386</v>
      </c>
    </row>
    <row r="377" spans="1:11" ht="56.5" x14ac:dyDescent="0.35">
      <c r="A377" s="5">
        <v>375</v>
      </c>
      <c r="B377" s="27" t="s">
        <v>1413</v>
      </c>
      <c r="C377" s="5" t="s">
        <v>872</v>
      </c>
      <c r="D377" s="5" t="s">
        <v>871</v>
      </c>
      <c r="E377" s="5" t="s">
        <v>62</v>
      </c>
      <c r="F377" s="6" t="s">
        <v>865</v>
      </c>
      <c r="G377" s="7" t="s">
        <v>1086</v>
      </c>
      <c r="H377" s="6" t="s">
        <v>866</v>
      </c>
      <c r="I377" s="10"/>
      <c r="J377" s="9" t="s">
        <v>873</v>
      </c>
      <c r="K377" s="11" t="s">
        <v>1386</v>
      </c>
    </row>
    <row r="378" spans="1:11" ht="42" x14ac:dyDescent="0.35">
      <c r="A378" s="5">
        <v>376</v>
      </c>
      <c r="B378" s="27" t="s">
        <v>1413</v>
      </c>
      <c r="C378" s="5" t="s">
        <v>874</v>
      </c>
      <c r="D378" s="5" t="s">
        <v>875</v>
      </c>
      <c r="E378" s="5" t="s">
        <v>62</v>
      </c>
      <c r="F378" s="6" t="s">
        <v>876</v>
      </c>
      <c r="G378" s="7" t="s">
        <v>1086</v>
      </c>
      <c r="H378" s="6" t="s">
        <v>877</v>
      </c>
      <c r="I378" s="10"/>
      <c r="J378" s="9" t="s">
        <v>878</v>
      </c>
      <c r="K378" s="11" t="s">
        <v>1386</v>
      </c>
    </row>
    <row r="379" spans="1:11" ht="42" x14ac:dyDescent="0.35">
      <c r="A379" s="5">
        <v>377</v>
      </c>
      <c r="B379" s="27" t="s">
        <v>1413</v>
      </c>
      <c r="C379" s="5" t="s">
        <v>879</v>
      </c>
      <c r="D379" s="5" t="s">
        <v>875</v>
      </c>
      <c r="E379" s="5" t="s">
        <v>62</v>
      </c>
      <c r="F379" s="6" t="s">
        <v>1203</v>
      </c>
      <c r="G379" s="7" t="s">
        <v>1086</v>
      </c>
      <c r="H379" s="6" t="s">
        <v>880</v>
      </c>
      <c r="I379" s="6"/>
      <c r="J379" s="9"/>
      <c r="K379" s="11" t="s">
        <v>1386</v>
      </c>
    </row>
    <row r="380" spans="1:11" ht="42.5" x14ac:dyDescent="0.35">
      <c r="A380" s="5">
        <v>378</v>
      </c>
      <c r="B380" s="27" t="s">
        <v>1413</v>
      </c>
      <c r="C380" s="5" t="s">
        <v>881</v>
      </c>
      <c r="D380" s="5" t="s">
        <v>882</v>
      </c>
      <c r="E380" s="5" t="s">
        <v>62</v>
      </c>
      <c r="F380" s="6" t="s">
        <v>883</v>
      </c>
      <c r="G380" s="7" t="s">
        <v>1086</v>
      </c>
      <c r="H380" s="6" t="s">
        <v>884</v>
      </c>
      <c r="I380" s="6"/>
      <c r="J380" s="9" t="s">
        <v>885</v>
      </c>
      <c r="K380" s="11" t="s">
        <v>1386</v>
      </c>
    </row>
    <row r="381" spans="1:11" ht="42" x14ac:dyDescent="0.35">
      <c r="A381" s="5">
        <v>379</v>
      </c>
      <c r="B381" s="27" t="s">
        <v>1413</v>
      </c>
      <c r="C381" s="5" t="s">
        <v>881</v>
      </c>
      <c r="D381" s="5" t="s">
        <v>882</v>
      </c>
      <c r="E381" s="5" t="s">
        <v>62</v>
      </c>
      <c r="F381" s="6" t="s">
        <v>886</v>
      </c>
      <c r="G381" s="7" t="s">
        <v>1086</v>
      </c>
      <c r="H381" s="6" t="s">
        <v>887</v>
      </c>
      <c r="I381" s="8"/>
      <c r="J381" s="6"/>
      <c r="K381" s="11" t="s">
        <v>1386</v>
      </c>
    </row>
    <row r="382" spans="1:11" ht="84.5" x14ac:dyDescent="0.35">
      <c r="A382" s="5">
        <v>380</v>
      </c>
      <c r="B382" s="27" t="s">
        <v>1413</v>
      </c>
      <c r="C382" s="5" t="s">
        <v>888</v>
      </c>
      <c r="D382" s="5" t="s">
        <v>889</v>
      </c>
      <c r="E382" s="5" t="s">
        <v>62</v>
      </c>
      <c r="F382" s="6" t="s">
        <v>890</v>
      </c>
      <c r="G382" s="7" t="s">
        <v>1086</v>
      </c>
      <c r="H382" s="6" t="s">
        <v>891</v>
      </c>
      <c r="I382" s="10"/>
      <c r="J382" s="9" t="s">
        <v>892</v>
      </c>
      <c r="K382" s="11" t="s">
        <v>1386</v>
      </c>
    </row>
    <row r="383" spans="1:11" ht="42" x14ac:dyDescent="0.35">
      <c r="A383" s="5">
        <v>381</v>
      </c>
      <c r="B383" s="27" t="s">
        <v>1413</v>
      </c>
      <c r="C383" s="5" t="s">
        <v>893</v>
      </c>
      <c r="D383" s="5" t="s">
        <v>889</v>
      </c>
      <c r="E383" s="5" t="s">
        <v>62</v>
      </c>
      <c r="F383" s="6" t="s">
        <v>819</v>
      </c>
      <c r="G383" s="7" t="s">
        <v>1086</v>
      </c>
      <c r="H383" s="6" t="s">
        <v>820</v>
      </c>
      <c r="I383" s="10"/>
      <c r="J383" s="9" t="s">
        <v>894</v>
      </c>
      <c r="K383" s="11" t="s">
        <v>1386</v>
      </c>
    </row>
    <row r="384" spans="1:11" ht="42.5" x14ac:dyDescent="0.35">
      <c r="A384" s="5">
        <v>382</v>
      </c>
      <c r="B384" s="27" t="s">
        <v>1414</v>
      </c>
      <c r="C384" s="5" t="s">
        <v>1036</v>
      </c>
      <c r="D384" s="5" t="s">
        <v>1037</v>
      </c>
      <c r="E384" s="5" t="s">
        <v>144</v>
      </c>
      <c r="F384" s="6" t="s">
        <v>1020</v>
      </c>
      <c r="G384" s="7" t="s">
        <v>1086</v>
      </c>
      <c r="H384" s="6" t="s">
        <v>1038</v>
      </c>
      <c r="I384" s="10"/>
      <c r="J384" s="9" t="s">
        <v>1039</v>
      </c>
      <c r="K384" s="8" t="s">
        <v>1396</v>
      </c>
    </row>
    <row r="385" spans="1:11" ht="42" x14ac:dyDescent="0.35">
      <c r="A385" s="5">
        <v>383</v>
      </c>
      <c r="B385" s="27" t="s">
        <v>1414</v>
      </c>
      <c r="C385" s="5" t="s">
        <v>1040</v>
      </c>
      <c r="D385" s="5" t="s">
        <v>1041</v>
      </c>
      <c r="E385" s="5" t="s">
        <v>144</v>
      </c>
      <c r="F385" s="6" t="s">
        <v>1042</v>
      </c>
      <c r="G385" s="7" t="s">
        <v>1086</v>
      </c>
      <c r="H385" s="6" t="s">
        <v>100</v>
      </c>
      <c r="I385" s="6" t="s">
        <v>1043</v>
      </c>
      <c r="J385" s="9"/>
      <c r="K385" s="8" t="s">
        <v>1396</v>
      </c>
    </row>
    <row r="386" spans="1:11" ht="42.5" x14ac:dyDescent="0.35">
      <c r="A386" s="5">
        <v>384</v>
      </c>
      <c r="B386" s="27" t="s">
        <v>1414</v>
      </c>
      <c r="C386" s="5" t="s">
        <v>1044</v>
      </c>
      <c r="D386" s="5" t="s">
        <v>1045</v>
      </c>
      <c r="E386" s="5" t="s">
        <v>144</v>
      </c>
      <c r="F386" s="6" t="s">
        <v>1046</v>
      </c>
      <c r="G386" s="7" t="s">
        <v>1086</v>
      </c>
      <c r="H386" s="6" t="s">
        <v>1047</v>
      </c>
      <c r="I386" s="6"/>
      <c r="J386" s="9" t="s">
        <v>1048</v>
      </c>
      <c r="K386" s="8" t="s">
        <v>1396</v>
      </c>
    </row>
    <row r="387" spans="1:11" ht="42" x14ac:dyDescent="0.35">
      <c r="A387" s="5">
        <v>385</v>
      </c>
      <c r="B387" s="27" t="s">
        <v>1414</v>
      </c>
      <c r="C387" s="5" t="s">
        <v>1049</v>
      </c>
      <c r="D387" s="5" t="s">
        <v>506</v>
      </c>
      <c r="E387" s="5" t="s">
        <v>144</v>
      </c>
      <c r="F387" s="6" t="s">
        <v>1046</v>
      </c>
      <c r="G387" s="7" t="s">
        <v>1086</v>
      </c>
      <c r="H387" s="6" t="s">
        <v>1047</v>
      </c>
      <c r="I387" s="8"/>
      <c r="J387" s="6" t="s">
        <v>1050</v>
      </c>
      <c r="K387" s="8" t="s">
        <v>1396</v>
      </c>
    </row>
    <row r="388" spans="1:11" ht="42.5" x14ac:dyDescent="0.35">
      <c r="A388" s="5">
        <v>386</v>
      </c>
      <c r="B388" s="27" t="s">
        <v>1414</v>
      </c>
      <c r="C388" s="5" t="s">
        <v>1051</v>
      </c>
      <c r="D388" s="5" t="s">
        <v>506</v>
      </c>
      <c r="E388" s="5" t="s">
        <v>144</v>
      </c>
      <c r="F388" s="6" t="s">
        <v>1046</v>
      </c>
      <c r="G388" s="7" t="s">
        <v>1086</v>
      </c>
      <c r="H388" s="6" t="s">
        <v>1047</v>
      </c>
      <c r="I388" s="10"/>
      <c r="J388" s="9" t="s">
        <v>1052</v>
      </c>
      <c r="K388" s="8" t="s">
        <v>1396</v>
      </c>
    </row>
    <row r="389" spans="1:11" ht="42" x14ac:dyDescent="0.35">
      <c r="A389" s="5">
        <v>387</v>
      </c>
      <c r="B389" s="27" t="s">
        <v>1414</v>
      </c>
      <c r="C389" s="5" t="s">
        <v>1053</v>
      </c>
      <c r="D389" s="5" t="s">
        <v>506</v>
      </c>
      <c r="E389" s="5" t="s">
        <v>144</v>
      </c>
      <c r="F389" s="6" t="s">
        <v>1046</v>
      </c>
      <c r="G389" s="7" t="s">
        <v>1086</v>
      </c>
      <c r="H389" s="6" t="s">
        <v>1047</v>
      </c>
      <c r="I389" s="10"/>
      <c r="J389" s="9" t="s">
        <v>1054</v>
      </c>
      <c r="K389" s="8" t="s">
        <v>1396</v>
      </c>
    </row>
    <row r="390" spans="1:11" ht="42" x14ac:dyDescent="0.35">
      <c r="A390" s="5">
        <v>388</v>
      </c>
      <c r="B390" s="27" t="s">
        <v>1414</v>
      </c>
      <c r="C390" s="5" t="s">
        <v>1055</v>
      </c>
      <c r="D390" s="5" t="s">
        <v>481</v>
      </c>
      <c r="E390" s="5" t="s">
        <v>144</v>
      </c>
      <c r="F390" s="6" t="s">
        <v>1046</v>
      </c>
      <c r="G390" s="7" t="s">
        <v>1086</v>
      </c>
      <c r="H390" s="6" t="s">
        <v>1047</v>
      </c>
      <c r="I390" s="10"/>
      <c r="J390" s="9" t="s">
        <v>1056</v>
      </c>
      <c r="K390" s="8" t="s">
        <v>1396</v>
      </c>
    </row>
    <row r="391" spans="1:11" ht="42" x14ac:dyDescent="0.35">
      <c r="A391" s="5">
        <v>389</v>
      </c>
      <c r="B391" s="27" t="s">
        <v>1414</v>
      </c>
      <c r="C391" s="5" t="s">
        <v>1057</v>
      </c>
      <c r="D391" s="5" t="s">
        <v>481</v>
      </c>
      <c r="E391" s="5" t="s">
        <v>144</v>
      </c>
      <c r="F391" s="6" t="s">
        <v>1046</v>
      </c>
      <c r="G391" s="7" t="s">
        <v>1086</v>
      </c>
      <c r="H391" s="6" t="s">
        <v>1047</v>
      </c>
      <c r="I391" s="6"/>
      <c r="J391" s="9" t="s">
        <v>1058</v>
      </c>
      <c r="K391" s="8" t="s">
        <v>1396</v>
      </c>
    </row>
    <row r="392" spans="1:11" ht="42" x14ac:dyDescent="0.35">
      <c r="A392" s="5">
        <v>390</v>
      </c>
      <c r="B392" s="27" t="s">
        <v>1414</v>
      </c>
      <c r="C392" s="5" t="s">
        <v>1059</v>
      </c>
      <c r="D392" s="5" t="s">
        <v>1060</v>
      </c>
      <c r="E392" s="5" t="s">
        <v>144</v>
      </c>
      <c r="F392" s="6" t="s">
        <v>1046</v>
      </c>
      <c r="G392" s="7" t="s">
        <v>1086</v>
      </c>
      <c r="H392" s="6" t="s">
        <v>1047</v>
      </c>
      <c r="I392" s="6"/>
      <c r="J392" s="9" t="s">
        <v>1061</v>
      </c>
      <c r="K392" s="8" t="s">
        <v>1396</v>
      </c>
    </row>
    <row r="393" spans="1:11" ht="42" x14ac:dyDescent="0.35">
      <c r="A393" s="5">
        <v>391</v>
      </c>
      <c r="B393" s="27" t="s">
        <v>1414</v>
      </c>
      <c r="C393" s="5" t="s">
        <v>1062</v>
      </c>
      <c r="D393" s="5" t="s">
        <v>149</v>
      </c>
      <c r="E393" s="5" t="s">
        <v>144</v>
      </c>
      <c r="F393" s="6" t="s">
        <v>1046</v>
      </c>
      <c r="G393" s="7" t="s">
        <v>1086</v>
      </c>
      <c r="H393" s="6" t="s">
        <v>1047</v>
      </c>
      <c r="I393" s="8"/>
      <c r="J393" s="6" t="s">
        <v>1063</v>
      </c>
      <c r="K393" s="8" t="s">
        <v>1396</v>
      </c>
    </row>
    <row r="394" spans="1:11" ht="42" x14ac:dyDescent="0.35">
      <c r="A394" s="5">
        <v>392</v>
      </c>
      <c r="B394" s="27" t="s">
        <v>1414</v>
      </c>
      <c r="C394" s="5" t="s">
        <v>1064</v>
      </c>
      <c r="D394" s="5" t="s">
        <v>471</v>
      </c>
      <c r="E394" s="5" t="s">
        <v>144</v>
      </c>
      <c r="F394" s="6" t="s">
        <v>150</v>
      </c>
      <c r="G394" s="7" t="s">
        <v>1086</v>
      </c>
      <c r="H394" s="6" t="s">
        <v>1065</v>
      </c>
      <c r="I394" s="10"/>
      <c r="J394" s="9" t="s">
        <v>1066</v>
      </c>
      <c r="K394" s="8" t="s">
        <v>1396</v>
      </c>
    </row>
    <row r="395" spans="1:11" ht="56.5" x14ac:dyDescent="0.35">
      <c r="A395" s="5">
        <v>393</v>
      </c>
      <c r="B395" s="27" t="s">
        <v>1414</v>
      </c>
      <c r="C395" s="5" t="s">
        <v>1067</v>
      </c>
      <c r="D395" s="5" t="s">
        <v>471</v>
      </c>
      <c r="E395" s="5" t="s">
        <v>144</v>
      </c>
      <c r="F395" s="6" t="s">
        <v>1068</v>
      </c>
      <c r="G395" s="7" t="s">
        <v>1086</v>
      </c>
      <c r="H395" s="6" t="s">
        <v>730</v>
      </c>
      <c r="I395" s="10"/>
      <c r="J395" s="9" t="s">
        <v>1069</v>
      </c>
      <c r="K395" s="8" t="s">
        <v>1396</v>
      </c>
    </row>
    <row r="396" spans="1:11" ht="56" x14ac:dyDescent="0.35">
      <c r="A396" s="5">
        <v>394</v>
      </c>
      <c r="B396" s="27" t="s">
        <v>1414</v>
      </c>
      <c r="C396" s="5" t="s">
        <v>1070</v>
      </c>
      <c r="D396" s="5" t="s">
        <v>1071</v>
      </c>
      <c r="E396" s="5" t="s">
        <v>144</v>
      </c>
      <c r="F396" s="6" t="s">
        <v>1072</v>
      </c>
      <c r="G396" s="7" t="s">
        <v>1086</v>
      </c>
      <c r="H396" s="6" t="s">
        <v>1073</v>
      </c>
      <c r="I396" s="10" t="s">
        <v>1074</v>
      </c>
      <c r="J396" s="9"/>
      <c r="K396" s="8" t="s">
        <v>1396</v>
      </c>
    </row>
    <row r="397" spans="1:11" ht="56" x14ac:dyDescent="0.35">
      <c r="A397" s="5">
        <v>395</v>
      </c>
      <c r="B397" s="27" t="s">
        <v>1406</v>
      </c>
      <c r="C397" s="5" t="s">
        <v>1075</v>
      </c>
      <c r="D397" s="5" t="s">
        <v>158</v>
      </c>
      <c r="E397" s="5" t="s">
        <v>159</v>
      </c>
      <c r="F397" s="6" t="s">
        <v>1076</v>
      </c>
      <c r="G397" s="7" t="s">
        <v>1086</v>
      </c>
      <c r="H397" s="6" t="s">
        <v>1077</v>
      </c>
      <c r="I397" s="6" t="s">
        <v>1078</v>
      </c>
      <c r="J397" s="9"/>
      <c r="K397" s="8" t="s">
        <v>1396</v>
      </c>
    </row>
    <row r="398" spans="1:11" ht="69" customHeight="1" x14ac:dyDescent="0.35">
      <c r="A398" s="5">
        <v>396</v>
      </c>
      <c r="B398" s="27" t="s">
        <v>1406</v>
      </c>
      <c r="C398" s="5" t="s">
        <v>1079</v>
      </c>
      <c r="D398" s="5" t="s">
        <v>173</v>
      </c>
      <c r="E398" s="5" t="s">
        <v>159</v>
      </c>
      <c r="F398" s="6" t="s">
        <v>1080</v>
      </c>
      <c r="G398" s="7" t="s">
        <v>1086</v>
      </c>
      <c r="H398" s="6" t="s">
        <v>929</v>
      </c>
      <c r="I398" s="6"/>
      <c r="J398" s="9" t="s">
        <v>1081</v>
      </c>
      <c r="K398" s="8" t="s">
        <v>1385</v>
      </c>
    </row>
    <row r="399" spans="1:11" ht="70" x14ac:dyDescent="0.35">
      <c r="A399" s="5">
        <v>397</v>
      </c>
      <c r="B399" s="27" t="s">
        <v>1406</v>
      </c>
      <c r="C399" s="5" t="s">
        <v>1082</v>
      </c>
      <c r="D399" s="5" t="s">
        <v>206</v>
      </c>
      <c r="E399" s="5" t="s">
        <v>159</v>
      </c>
      <c r="F399" s="6" t="s">
        <v>1083</v>
      </c>
      <c r="G399" s="7" t="s">
        <v>1086</v>
      </c>
      <c r="H399" s="6" t="s">
        <v>1084</v>
      </c>
      <c r="I399" s="8"/>
      <c r="J399" s="6" t="s">
        <v>1085</v>
      </c>
      <c r="K399" s="8" t="s">
        <v>1385</v>
      </c>
    </row>
    <row r="400" spans="1:11" ht="42" x14ac:dyDescent="0.35">
      <c r="A400" s="5">
        <v>398</v>
      </c>
      <c r="B400" s="27" t="s">
        <v>1407</v>
      </c>
      <c r="C400" s="5" t="s">
        <v>1091</v>
      </c>
      <c r="D400" s="5" t="s">
        <v>1092</v>
      </c>
      <c r="E400" s="5" t="s">
        <v>216</v>
      </c>
      <c r="F400" s="6" t="s">
        <v>1093</v>
      </c>
      <c r="G400" s="7" t="s">
        <v>1086</v>
      </c>
      <c r="H400" s="6" t="s">
        <v>1094</v>
      </c>
      <c r="I400" s="10" t="s">
        <v>1095</v>
      </c>
      <c r="J400" s="9"/>
      <c r="K400" s="8" t="s">
        <v>1386</v>
      </c>
    </row>
    <row r="401" spans="1:11" ht="56" x14ac:dyDescent="0.35">
      <c r="A401" s="5">
        <v>399</v>
      </c>
      <c r="B401" s="27" t="s">
        <v>1407</v>
      </c>
      <c r="C401" s="5" t="s">
        <v>1339</v>
      </c>
      <c r="D401" s="5" t="s">
        <v>1092</v>
      </c>
      <c r="E401" s="5" t="s">
        <v>216</v>
      </c>
      <c r="F401" s="6" t="s">
        <v>1100</v>
      </c>
      <c r="G401" s="7" t="s">
        <v>1086</v>
      </c>
      <c r="H401" s="6" t="s">
        <v>1094</v>
      </c>
      <c r="I401" s="10" t="s">
        <v>1101</v>
      </c>
      <c r="J401" s="9"/>
      <c r="K401" s="8" t="s">
        <v>1386</v>
      </c>
    </row>
    <row r="402" spans="1:11" ht="42" x14ac:dyDescent="0.35">
      <c r="A402" s="5">
        <v>400</v>
      </c>
      <c r="B402" s="27" t="s">
        <v>1407</v>
      </c>
      <c r="C402" s="5" t="s">
        <v>1107</v>
      </c>
      <c r="D402" s="5" t="s">
        <v>1092</v>
      </c>
      <c r="E402" s="5" t="s">
        <v>216</v>
      </c>
      <c r="F402" s="6" t="s">
        <v>1108</v>
      </c>
      <c r="G402" s="7" t="s">
        <v>1086</v>
      </c>
      <c r="H402" s="6" t="s">
        <v>1077</v>
      </c>
      <c r="I402" s="10" t="s">
        <v>1109</v>
      </c>
      <c r="J402" s="9"/>
      <c r="K402" s="8" t="s">
        <v>1386</v>
      </c>
    </row>
    <row r="403" spans="1:11" ht="70" x14ac:dyDescent="0.35">
      <c r="A403" s="5">
        <v>401</v>
      </c>
      <c r="B403" s="27" t="s">
        <v>1407</v>
      </c>
      <c r="C403" s="5" t="s">
        <v>1102</v>
      </c>
      <c r="D403" s="5" t="s">
        <v>1103</v>
      </c>
      <c r="E403" s="5" t="s">
        <v>216</v>
      </c>
      <c r="F403" s="6" t="s">
        <v>1104</v>
      </c>
      <c r="G403" s="7" t="s">
        <v>1086</v>
      </c>
      <c r="H403" s="6" t="s">
        <v>1105</v>
      </c>
      <c r="I403" s="6" t="s">
        <v>1106</v>
      </c>
      <c r="J403" s="9"/>
      <c r="K403" s="8" t="s">
        <v>1385</v>
      </c>
    </row>
    <row r="404" spans="1:11" ht="42" x14ac:dyDescent="0.35">
      <c r="A404" s="5">
        <v>402</v>
      </c>
      <c r="B404" s="27" t="s">
        <v>1407</v>
      </c>
      <c r="C404" s="5" t="s">
        <v>1096</v>
      </c>
      <c r="D404" s="5" t="s">
        <v>265</v>
      </c>
      <c r="E404" s="5" t="s">
        <v>216</v>
      </c>
      <c r="F404" s="6" t="s">
        <v>1097</v>
      </c>
      <c r="G404" s="7" t="s">
        <v>1086</v>
      </c>
      <c r="H404" s="6" t="s">
        <v>1098</v>
      </c>
      <c r="I404" s="6" t="s">
        <v>1099</v>
      </c>
      <c r="J404" s="9"/>
      <c r="K404" s="8" t="s">
        <v>1396</v>
      </c>
    </row>
    <row r="405" spans="1:11" ht="56" x14ac:dyDescent="0.35">
      <c r="A405" s="5">
        <v>403</v>
      </c>
      <c r="B405" s="27" t="s">
        <v>1407</v>
      </c>
      <c r="C405" s="5" t="s">
        <v>1340</v>
      </c>
      <c r="D405" s="5" t="s">
        <v>265</v>
      </c>
      <c r="E405" s="5" t="s">
        <v>216</v>
      </c>
      <c r="F405" s="6" t="s">
        <v>1341</v>
      </c>
      <c r="G405" s="7" t="s">
        <v>1086</v>
      </c>
      <c r="H405" s="6" t="s">
        <v>1342</v>
      </c>
      <c r="I405" s="9" t="s">
        <v>1343</v>
      </c>
      <c r="J405" s="6"/>
      <c r="K405" s="8" t="s">
        <v>1385</v>
      </c>
    </row>
    <row r="406" spans="1:11" ht="70" x14ac:dyDescent="0.35">
      <c r="A406" s="5">
        <v>404</v>
      </c>
      <c r="B406" s="27" t="s">
        <v>1407</v>
      </c>
      <c r="C406" s="5" t="s">
        <v>1344</v>
      </c>
      <c r="D406" s="5" t="s">
        <v>1345</v>
      </c>
      <c r="E406" s="5" t="s">
        <v>216</v>
      </c>
      <c r="F406" s="6" t="s">
        <v>1104</v>
      </c>
      <c r="G406" s="7" t="s">
        <v>1086</v>
      </c>
      <c r="H406" s="6" t="s">
        <v>1105</v>
      </c>
      <c r="I406" s="10" t="s">
        <v>1346</v>
      </c>
      <c r="J406" s="9"/>
      <c r="K406" s="8" t="s">
        <v>1385</v>
      </c>
    </row>
    <row r="407" spans="1:11" ht="56" x14ac:dyDescent="0.35">
      <c r="A407" s="5">
        <v>405</v>
      </c>
      <c r="B407" s="27" t="s">
        <v>1407</v>
      </c>
      <c r="C407" s="5" t="s">
        <v>1347</v>
      </c>
      <c r="D407" s="5" t="s">
        <v>1345</v>
      </c>
      <c r="E407" s="5" t="s">
        <v>216</v>
      </c>
      <c r="F407" s="6" t="s">
        <v>1348</v>
      </c>
      <c r="G407" s="7" t="s">
        <v>1086</v>
      </c>
      <c r="H407" s="6" t="s">
        <v>1349</v>
      </c>
      <c r="I407" s="10" t="s">
        <v>1350</v>
      </c>
      <c r="J407" s="9"/>
      <c r="K407" s="8" t="s">
        <v>1385</v>
      </c>
    </row>
    <row r="408" spans="1:11" ht="84" x14ac:dyDescent="0.35">
      <c r="A408" s="5">
        <v>406</v>
      </c>
      <c r="B408" s="27" t="s">
        <v>1407</v>
      </c>
      <c r="C408" s="5" t="s">
        <v>1087</v>
      </c>
      <c r="D408" s="5" t="s">
        <v>239</v>
      </c>
      <c r="E408" s="5" t="s">
        <v>216</v>
      </c>
      <c r="F408" s="6" t="s">
        <v>1088</v>
      </c>
      <c r="G408" s="7" t="s">
        <v>1086</v>
      </c>
      <c r="H408" s="6" t="s">
        <v>1089</v>
      </c>
      <c r="I408" s="10" t="s">
        <v>1090</v>
      </c>
      <c r="J408" s="9"/>
      <c r="K408" s="8" t="s">
        <v>1385</v>
      </c>
    </row>
    <row r="409" spans="1:11" ht="42" x14ac:dyDescent="0.35">
      <c r="A409" s="5">
        <v>407</v>
      </c>
      <c r="B409" s="27" t="s">
        <v>1407</v>
      </c>
      <c r="C409" s="5" t="s">
        <v>1351</v>
      </c>
      <c r="D409" s="5" t="s">
        <v>265</v>
      </c>
      <c r="E409" s="5" t="s">
        <v>216</v>
      </c>
      <c r="F409" s="6" t="s">
        <v>1352</v>
      </c>
      <c r="G409" s="7" t="s">
        <v>1086</v>
      </c>
      <c r="H409" s="6" t="s">
        <v>1353</v>
      </c>
      <c r="I409" s="6" t="s">
        <v>1354</v>
      </c>
      <c r="J409" s="9"/>
      <c r="K409" s="8" t="s">
        <v>1401</v>
      </c>
    </row>
    <row r="410" spans="1:11" ht="56" x14ac:dyDescent="0.35">
      <c r="A410" s="5">
        <v>408</v>
      </c>
      <c r="B410" s="27" t="s">
        <v>1407</v>
      </c>
      <c r="C410" s="5" t="s">
        <v>1355</v>
      </c>
      <c r="D410" s="5" t="s">
        <v>265</v>
      </c>
      <c r="E410" s="5" t="s">
        <v>216</v>
      </c>
      <c r="F410" s="6" t="s">
        <v>1356</v>
      </c>
      <c r="G410" s="7" t="s">
        <v>1086</v>
      </c>
      <c r="H410" s="6" t="s">
        <v>1357</v>
      </c>
      <c r="I410" s="6" t="s">
        <v>1354</v>
      </c>
      <c r="J410" s="9"/>
      <c r="K410" s="8" t="s">
        <v>1396</v>
      </c>
    </row>
    <row r="411" spans="1:11" ht="70" x14ac:dyDescent="0.35">
      <c r="A411" s="5">
        <v>409</v>
      </c>
      <c r="B411" s="27" t="s">
        <v>1407</v>
      </c>
      <c r="C411" s="5" t="s">
        <v>1358</v>
      </c>
      <c r="D411" s="5" t="s">
        <v>1092</v>
      </c>
      <c r="E411" s="5" t="s">
        <v>216</v>
      </c>
      <c r="F411" s="6" t="s">
        <v>1356</v>
      </c>
      <c r="G411" s="7" t="s">
        <v>1086</v>
      </c>
      <c r="H411" s="6" t="s">
        <v>1359</v>
      </c>
      <c r="I411" s="9" t="s">
        <v>1360</v>
      </c>
      <c r="J411" s="6"/>
      <c r="K411" s="8" t="s">
        <v>1396</v>
      </c>
    </row>
    <row r="412" spans="1:11" ht="56" x14ac:dyDescent="0.35">
      <c r="A412" s="5">
        <v>410</v>
      </c>
      <c r="B412" s="27" t="s">
        <v>1407</v>
      </c>
      <c r="C412" s="5" t="s">
        <v>1361</v>
      </c>
      <c r="D412" s="5" t="s">
        <v>274</v>
      </c>
      <c r="E412" s="5" t="s">
        <v>216</v>
      </c>
      <c r="F412" s="6" t="s">
        <v>1362</v>
      </c>
      <c r="G412" s="7" t="s">
        <v>1086</v>
      </c>
      <c r="H412" s="6" t="s">
        <v>1363</v>
      </c>
      <c r="I412" s="10" t="s">
        <v>1364</v>
      </c>
      <c r="J412" s="9"/>
      <c r="K412" s="8" t="s">
        <v>1401</v>
      </c>
    </row>
    <row r="413" spans="1:11" ht="56" x14ac:dyDescent="0.35">
      <c r="A413" s="5">
        <v>411</v>
      </c>
      <c r="B413" s="27" t="s">
        <v>1407</v>
      </c>
      <c r="C413" s="5" t="s">
        <v>1365</v>
      </c>
      <c r="D413" s="5" t="s">
        <v>1103</v>
      </c>
      <c r="E413" s="5" t="s">
        <v>216</v>
      </c>
      <c r="F413" s="6" t="s">
        <v>1298</v>
      </c>
      <c r="G413" s="7" t="s">
        <v>1086</v>
      </c>
      <c r="H413" s="6" t="s">
        <v>1363</v>
      </c>
      <c r="I413" s="10" t="s">
        <v>1366</v>
      </c>
      <c r="J413" s="9"/>
      <c r="K413" s="8" t="s">
        <v>1386</v>
      </c>
    </row>
    <row r="414" spans="1:11" ht="42" x14ac:dyDescent="0.35">
      <c r="A414" s="5">
        <v>412</v>
      </c>
      <c r="B414" s="27" t="s">
        <v>1408</v>
      </c>
      <c r="C414" s="5" t="s">
        <v>1110</v>
      </c>
      <c r="D414" s="5" t="s">
        <v>1367</v>
      </c>
      <c r="E414" s="5" t="s">
        <v>553</v>
      </c>
      <c r="F414" s="6" t="s">
        <v>1111</v>
      </c>
      <c r="G414" s="7" t="s">
        <v>1086</v>
      </c>
      <c r="H414" s="6" t="s">
        <v>1112</v>
      </c>
      <c r="I414" s="10" t="s">
        <v>1113</v>
      </c>
      <c r="J414" s="9"/>
      <c r="K414" s="8" t="s">
        <v>1387</v>
      </c>
    </row>
    <row r="415" spans="1:11" ht="42" x14ac:dyDescent="0.35">
      <c r="A415" s="5">
        <v>413</v>
      </c>
      <c r="B415" s="27" t="s">
        <v>1408</v>
      </c>
      <c r="C415" s="5" t="s">
        <v>1110</v>
      </c>
      <c r="D415" s="5" t="s">
        <v>1368</v>
      </c>
      <c r="E415" s="5" t="s">
        <v>553</v>
      </c>
      <c r="F415" s="6" t="s">
        <v>1111</v>
      </c>
      <c r="G415" s="7" t="s">
        <v>1086</v>
      </c>
      <c r="H415" s="6" t="s">
        <v>1112</v>
      </c>
      <c r="I415" s="6" t="s">
        <v>1113</v>
      </c>
      <c r="J415" s="9"/>
      <c r="K415" s="8" t="s">
        <v>1387</v>
      </c>
    </row>
    <row r="416" spans="1:11" ht="42.5" x14ac:dyDescent="0.35">
      <c r="A416" s="5">
        <v>414</v>
      </c>
      <c r="B416" s="27" t="s">
        <v>1408</v>
      </c>
      <c r="C416" s="5" t="s">
        <v>1114</v>
      </c>
      <c r="D416" s="5" t="s">
        <v>1369</v>
      </c>
      <c r="E416" s="5" t="s">
        <v>553</v>
      </c>
      <c r="F416" s="6" t="s">
        <v>1115</v>
      </c>
      <c r="G416" s="7" t="s">
        <v>1086</v>
      </c>
      <c r="H416" s="6" t="s">
        <v>1116</v>
      </c>
      <c r="I416" s="6"/>
      <c r="J416" s="9" t="s">
        <v>1117</v>
      </c>
      <c r="K416" s="8" t="s">
        <v>1385</v>
      </c>
    </row>
    <row r="417" spans="1:11" ht="84" x14ac:dyDescent="0.35">
      <c r="A417" s="5">
        <v>415</v>
      </c>
      <c r="B417" s="27" t="s">
        <v>1408</v>
      </c>
      <c r="C417" s="5" t="s">
        <v>1118</v>
      </c>
      <c r="D417" s="5" t="s">
        <v>1119</v>
      </c>
      <c r="E417" s="5" t="s">
        <v>553</v>
      </c>
      <c r="F417" s="6" t="s">
        <v>1115</v>
      </c>
      <c r="G417" s="7" t="s">
        <v>1086</v>
      </c>
      <c r="H417" s="6" t="s">
        <v>1116</v>
      </c>
      <c r="I417" s="9" t="s">
        <v>1120</v>
      </c>
      <c r="J417" s="6"/>
      <c r="K417" s="8" t="s">
        <v>1385</v>
      </c>
    </row>
    <row r="418" spans="1:11" ht="56" x14ac:dyDescent="0.35">
      <c r="A418" s="5">
        <v>416</v>
      </c>
      <c r="B418" s="27" t="s">
        <v>283</v>
      </c>
      <c r="C418" s="5" t="s">
        <v>1122</v>
      </c>
      <c r="D418" s="5" t="s">
        <v>1123</v>
      </c>
      <c r="E418" s="5" t="s">
        <v>283</v>
      </c>
      <c r="F418" s="6" t="s">
        <v>1124</v>
      </c>
      <c r="G418" s="7" t="s">
        <v>1086</v>
      </c>
      <c r="H418" s="6" t="s">
        <v>1125</v>
      </c>
      <c r="I418" s="10" t="s">
        <v>1126</v>
      </c>
      <c r="J418" s="9"/>
      <c r="K418" s="8" t="s">
        <v>1396</v>
      </c>
    </row>
    <row r="419" spans="1:11" ht="56" x14ac:dyDescent="0.35">
      <c r="A419" s="5">
        <v>417</v>
      </c>
      <c r="B419" s="27" t="s">
        <v>283</v>
      </c>
      <c r="C419" s="5" t="s">
        <v>1132</v>
      </c>
      <c r="D419" s="5" t="s">
        <v>1133</v>
      </c>
      <c r="E419" s="5" t="s">
        <v>283</v>
      </c>
      <c r="F419" s="6" t="s">
        <v>1127</v>
      </c>
      <c r="G419" s="7" t="s">
        <v>1086</v>
      </c>
      <c r="H419" s="6" t="s">
        <v>1125</v>
      </c>
      <c r="I419" s="10" t="s">
        <v>1126</v>
      </c>
      <c r="J419" s="9"/>
      <c r="K419" s="8" t="s">
        <v>1396</v>
      </c>
    </row>
    <row r="420" spans="1:11" ht="56" x14ac:dyDescent="0.35">
      <c r="A420" s="5">
        <v>418</v>
      </c>
      <c r="B420" s="27" t="s">
        <v>283</v>
      </c>
      <c r="C420" s="5" t="s">
        <v>1132</v>
      </c>
      <c r="D420" s="5" t="s">
        <v>960</v>
      </c>
      <c r="E420" s="5" t="s">
        <v>283</v>
      </c>
      <c r="F420" s="6" t="s">
        <v>1127</v>
      </c>
      <c r="G420" s="7" t="s">
        <v>1086</v>
      </c>
      <c r="H420" s="6" t="s">
        <v>1125</v>
      </c>
      <c r="I420" s="10" t="s">
        <v>1126</v>
      </c>
      <c r="J420" s="9"/>
      <c r="K420" s="8" t="s">
        <v>1396</v>
      </c>
    </row>
    <row r="421" spans="1:11" ht="70" x14ac:dyDescent="0.35">
      <c r="A421" s="5">
        <v>419</v>
      </c>
      <c r="B421" s="27" t="s">
        <v>283</v>
      </c>
      <c r="C421" s="5" t="s">
        <v>1128</v>
      </c>
      <c r="D421" s="5" t="s">
        <v>1134</v>
      </c>
      <c r="E421" s="5" t="s">
        <v>283</v>
      </c>
      <c r="F421" s="6" t="s">
        <v>1127</v>
      </c>
      <c r="G421" s="7" t="s">
        <v>1086</v>
      </c>
      <c r="H421" s="6" t="s">
        <v>1125</v>
      </c>
      <c r="I421" s="6" t="s">
        <v>1126</v>
      </c>
      <c r="J421" s="9"/>
      <c r="K421" s="8" t="s">
        <v>1396</v>
      </c>
    </row>
    <row r="422" spans="1:11" ht="70" x14ac:dyDescent="0.35">
      <c r="A422" s="5">
        <v>420</v>
      </c>
      <c r="B422" s="27" t="s">
        <v>283</v>
      </c>
      <c r="C422" s="5" t="s">
        <v>1128</v>
      </c>
      <c r="D422" s="5" t="s">
        <v>1129</v>
      </c>
      <c r="E422" s="5" t="s">
        <v>283</v>
      </c>
      <c r="F422" s="6" t="s">
        <v>1127</v>
      </c>
      <c r="G422" s="7" t="s">
        <v>1086</v>
      </c>
      <c r="H422" s="6" t="s">
        <v>1125</v>
      </c>
      <c r="I422" s="6" t="s">
        <v>1126</v>
      </c>
      <c r="J422" s="9"/>
      <c r="K422" s="8" t="s">
        <v>1396</v>
      </c>
    </row>
    <row r="423" spans="1:11" ht="56" x14ac:dyDescent="0.35">
      <c r="A423" s="5">
        <v>421</v>
      </c>
      <c r="B423" s="27" t="s">
        <v>283</v>
      </c>
      <c r="C423" s="5" t="s">
        <v>1130</v>
      </c>
      <c r="D423" s="5" t="s">
        <v>1131</v>
      </c>
      <c r="E423" s="5" t="s">
        <v>283</v>
      </c>
      <c r="F423" s="6" t="s">
        <v>1127</v>
      </c>
      <c r="G423" s="7" t="s">
        <v>1086</v>
      </c>
      <c r="H423" s="6" t="s">
        <v>1125</v>
      </c>
      <c r="I423" s="9" t="s">
        <v>1126</v>
      </c>
      <c r="J423" s="6"/>
      <c r="K423" s="8" t="s">
        <v>1396</v>
      </c>
    </row>
    <row r="424" spans="1:11" ht="56" x14ac:dyDescent="0.35">
      <c r="A424" s="5">
        <v>422</v>
      </c>
      <c r="B424" s="27" t="s">
        <v>1415</v>
      </c>
      <c r="C424" s="5" t="s">
        <v>1135</v>
      </c>
      <c r="D424" s="5" t="s">
        <v>1136</v>
      </c>
      <c r="E424" s="5" t="s">
        <v>289</v>
      </c>
      <c r="F424" s="6" t="s">
        <v>1137</v>
      </c>
      <c r="G424" s="7" t="s">
        <v>1086</v>
      </c>
      <c r="H424" s="6" t="s">
        <v>1138</v>
      </c>
      <c r="I424" s="10" t="s">
        <v>1139</v>
      </c>
      <c r="J424" s="9"/>
      <c r="K424" s="8" t="s">
        <v>1386</v>
      </c>
    </row>
    <row r="425" spans="1:11" ht="56.5" x14ac:dyDescent="0.35">
      <c r="A425" s="5">
        <v>423</v>
      </c>
      <c r="B425" s="27" t="s">
        <v>1415</v>
      </c>
      <c r="C425" s="5" t="s">
        <v>1140</v>
      </c>
      <c r="D425" s="5" t="s">
        <v>1370</v>
      </c>
      <c r="E425" s="5" t="s">
        <v>289</v>
      </c>
      <c r="F425" s="6" t="s">
        <v>1141</v>
      </c>
      <c r="G425" s="7" t="s">
        <v>1086</v>
      </c>
      <c r="H425" s="6" t="s">
        <v>1142</v>
      </c>
      <c r="I425" s="10"/>
      <c r="J425" s="9" t="s">
        <v>1143</v>
      </c>
      <c r="K425" s="8" t="s">
        <v>1386</v>
      </c>
    </row>
    <row r="426" spans="1:11" ht="56.5" x14ac:dyDescent="0.35">
      <c r="A426" s="5">
        <v>424</v>
      </c>
      <c r="B426" s="27" t="s">
        <v>1415</v>
      </c>
      <c r="C426" s="5" t="s">
        <v>1140</v>
      </c>
      <c r="D426" s="5" t="s">
        <v>1371</v>
      </c>
      <c r="E426" s="5" t="s">
        <v>289</v>
      </c>
      <c r="F426" s="6" t="s">
        <v>1141</v>
      </c>
      <c r="G426" s="7" t="s">
        <v>1086</v>
      </c>
      <c r="H426" s="6" t="s">
        <v>1142</v>
      </c>
      <c r="I426" s="10"/>
      <c r="J426" s="9" t="s">
        <v>1143</v>
      </c>
      <c r="K426" s="8" t="s">
        <v>1386</v>
      </c>
    </row>
    <row r="427" spans="1:11" ht="70" x14ac:dyDescent="0.35">
      <c r="A427" s="5">
        <v>425</v>
      </c>
      <c r="B427" s="27" t="s">
        <v>1415</v>
      </c>
      <c r="C427" s="5" t="s">
        <v>1144</v>
      </c>
      <c r="D427" s="5" t="s">
        <v>1371</v>
      </c>
      <c r="E427" s="5" t="s">
        <v>289</v>
      </c>
      <c r="F427" s="6" t="s">
        <v>1145</v>
      </c>
      <c r="G427" s="7" t="s">
        <v>1086</v>
      </c>
      <c r="H427" s="6" t="s">
        <v>782</v>
      </c>
      <c r="I427" s="6" t="s">
        <v>1146</v>
      </c>
      <c r="J427" s="9"/>
      <c r="K427" s="8" t="s">
        <v>1386</v>
      </c>
    </row>
    <row r="428" spans="1:11" ht="70" x14ac:dyDescent="0.35">
      <c r="A428" s="5">
        <v>426</v>
      </c>
      <c r="B428" s="27" t="s">
        <v>1415</v>
      </c>
      <c r="C428" s="5" t="s">
        <v>1144</v>
      </c>
      <c r="D428" s="5" t="s">
        <v>1372</v>
      </c>
      <c r="E428" s="5" t="s">
        <v>289</v>
      </c>
      <c r="F428" s="6" t="s">
        <v>1145</v>
      </c>
      <c r="G428" s="7" t="s">
        <v>1086</v>
      </c>
      <c r="H428" s="6" t="s">
        <v>782</v>
      </c>
      <c r="I428" s="6" t="s">
        <v>1146</v>
      </c>
      <c r="J428" s="9"/>
      <c r="K428" s="8" t="s">
        <v>1386</v>
      </c>
    </row>
    <row r="429" spans="1:11" ht="409.6" x14ac:dyDescent="0.35">
      <c r="A429" s="5">
        <v>427</v>
      </c>
      <c r="B429" s="27" t="s">
        <v>1415</v>
      </c>
      <c r="C429" s="5" t="s">
        <v>1147</v>
      </c>
      <c r="D429" s="5" t="s">
        <v>1373</v>
      </c>
      <c r="E429" s="5" t="s">
        <v>289</v>
      </c>
      <c r="F429" s="6" t="s">
        <v>1148</v>
      </c>
      <c r="G429" s="7" t="s">
        <v>1086</v>
      </c>
      <c r="H429" s="6" t="s">
        <v>1149</v>
      </c>
      <c r="I429" s="9" t="s">
        <v>1150</v>
      </c>
      <c r="J429" s="6"/>
      <c r="K429" s="8" t="s">
        <v>1386</v>
      </c>
    </row>
    <row r="430" spans="1:11" ht="409.5" x14ac:dyDescent="0.35">
      <c r="A430" s="5">
        <v>428</v>
      </c>
      <c r="B430" s="27" t="s">
        <v>1415</v>
      </c>
      <c r="C430" s="5" t="s">
        <v>1147</v>
      </c>
      <c r="D430" s="5" t="s">
        <v>1374</v>
      </c>
      <c r="E430" s="5" t="s">
        <v>289</v>
      </c>
      <c r="F430" s="6" t="s">
        <v>1148</v>
      </c>
      <c r="G430" s="7" t="s">
        <v>1086</v>
      </c>
      <c r="H430" s="6" t="s">
        <v>1149</v>
      </c>
      <c r="I430" s="10" t="s">
        <v>1150</v>
      </c>
      <c r="J430" s="9"/>
      <c r="K430" s="8" t="s">
        <v>1386</v>
      </c>
    </row>
    <row r="431" spans="1:11" ht="56.5" x14ac:dyDescent="0.35">
      <c r="A431" s="5">
        <v>429</v>
      </c>
      <c r="B431" s="27" t="s">
        <v>1415</v>
      </c>
      <c r="C431" s="5" t="s">
        <v>1151</v>
      </c>
      <c r="D431" s="5" t="s">
        <v>1375</v>
      </c>
      <c r="E431" s="5" t="s">
        <v>289</v>
      </c>
      <c r="F431" s="6" t="s">
        <v>1152</v>
      </c>
      <c r="G431" s="7" t="s">
        <v>1086</v>
      </c>
      <c r="H431" s="6" t="s">
        <v>1153</v>
      </c>
      <c r="I431" s="10"/>
      <c r="J431" s="9" t="s">
        <v>1154</v>
      </c>
      <c r="K431" s="8" t="s">
        <v>1386</v>
      </c>
    </row>
    <row r="432" spans="1:11" ht="56.5" x14ac:dyDescent="0.35">
      <c r="A432" s="5">
        <v>430</v>
      </c>
      <c r="B432" s="27" t="s">
        <v>1415</v>
      </c>
      <c r="C432" s="5" t="s">
        <v>1151</v>
      </c>
      <c r="D432" s="5" t="s">
        <v>1376</v>
      </c>
      <c r="E432" s="5" t="s">
        <v>289</v>
      </c>
      <c r="F432" s="6" t="s">
        <v>1152</v>
      </c>
      <c r="G432" s="7" t="s">
        <v>1086</v>
      </c>
      <c r="H432" s="6" t="s">
        <v>1153</v>
      </c>
      <c r="I432" s="10"/>
      <c r="J432" s="9" t="s">
        <v>1154</v>
      </c>
      <c r="K432" s="8" t="s">
        <v>1386</v>
      </c>
    </row>
    <row r="433" spans="1:11" ht="56" x14ac:dyDescent="0.35">
      <c r="A433" s="5">
        <v>431</v>
      </c>
      <c r="B433" s="27" t="s">
        <v>1415</v>
      </c>
      <c r="C433" s="5" t="s">
        <v>1160</v>
      </c>
      <c r="D433" s="5" t="s">
        <v>1377</v>
      </c>
      <c r="E433" s="5" t="s">
        <v>289</v>
      </c>
      <c r="F433" s="6" t="s">
        <v>1161</v>
      </c>
      <c r="G433" s="7" t="s">
        <v>1086</v>
      </c>
      <c r="H433" s="6" t="s">
        <v>1162</v>
      </c>
      <c r="I433" s="6" t="s">
        <v>1163</v>
      </c>
      <c r="J433" s="9"/>
      <c r="K433" s="8" t="s">
        <v>1392</v>
      </c>
    </row>
    <row r="434" spans="1:11" ht="70" x14ac:dyDescent="0.35">
      <c r="A434" s="5">
        <v>432</v>
      </c>
      <c r="B434" s="27" t="s">
        <v>1415</v>
      </c>
      <c r="C434" s="5" t="s">
        <v>1164</v>
      </c>
      <c r="D434" s="5" t="s">
        <v>1378</v>
      </c>
      <c r="E434" s="5" t="s">
        <v>289</v>
      </c>
      <c r="F434" s="6" t="s">
        <v>1165</v>
      </c>
      <c r="G434" s="7" t="s">
        <v>1086</v>
      </c>
      <c r="H434" s="6">
        <v>22897232</v>
      </c>
      <c r="I434" s="6"/>
      <c r="J434" s="9" t="s">
        <v>1166</v>
      </c>
      <c r="K434" s="8" t="s">
        <v>1392</v>
      </c>
    </row>
    <row r="435" spans="1:11" ht="70" x14ac:dyDescent="0.35">
      <c r="A435" s="5">
        <v>433</v>
      </c>
      <c r="B435" s="27" t="s">
        <v>1415</v>
      </c>
      <c r="C435" s="5" t="s">
        <v>1164</v>
      </c>
      <c r="D435" s="5" t="s">
        <v>1379</v>
      </c>
      <c r="E435" s="5" t="s">
        <v>289</v>
      </c>
      <c r="F435" s="6" t="s">
        <v>1165</v>
      </c>
      <c r="G435" s="7" t="s">
        <v>1086</v>
      </c>
      <c r="H435" s="6">
        <v>22897232</v>
      </c>
      <c r="I435" s="8"/>
      <c r="J435" s="6" t="s">
        <v>1166</v>
      </c>
      <c r="K435" s="8" t="s">
        <v>1392</v>
      </c>
    </row>
    <row r="436" spans="1:11" ht="70" x14ac:dyDescent="0.35">
      <c r="A436" s="5">
        <v>434</v>
      </c>
      <c r="B436" s="27" t="s">
        <v>1415</v>
      </c>
      <c r="C436" s="5" t="s">
        <v>1164</v>
      </c>
      <c r="D436" s="5" t="s">
        <v>1380</v>
      </c>
      <c r="E436" s="5" t="s">
        <v>289</v>
      </c>
      <c r="F436" s="6" t="s">
        <v>1165</v>
      </c>
      <c r="G436" s="7" t="s">
        <v>1086</v>
      </c>
      <c r="H436" s="6">
        <v>22897232</v>
      </c>
      <c r="I436" s="10"/>
      <c r="J436" s="9" t="s">
        <v>1166</v>
      </c>
      <c r="K436" s="8" t="s">
        <v>1392</v>
      </c>
    </row>
    <row r="437" spans="1:11" ht="70" x14ac:dyDescent="0.35">
      <c r="A437" s="5">
        <v>435</v>
      </c>
      <c r="B437" s="27" t="s">
        <v>1415</v>
      </c>
      <c r="C437" s="5" t="s">
        <v>1167</v>
      </c>
      <c r="D437" s="5" t="s">
        <v>1381</v>
      </c>
      <c r="E437" s="5" t="s">
        <v>289</v>
      </c>
      <c r="F437" s="6" t="s">
        <v>1168</v>
      </c>
      <c r="G437" s="7" t="s">
        <v>1086</v>
      </c>
      <c r="H437" s="6" t="s">
        <v>1169</v>
      </c>
      <c r="I437" s="10" t="s">
        <v>1170</v>
      </c>
      <c r="J437" s="9"/>
      <c r="K437" s="8" t="s">
        <v>1400</v>
      </c>
    </row>
    <row r="438" spans="1:11" ht="70" x14ac:dyDescent="0.35">
      <c r="A438" s="5">
        <v>436</v>
      </c>
      <c r="B438" s="27" t="s">
        <v>1415</v>
      </c>
      <c r="C438" s="5" t="s">
        <v>1167</v>
      </c>
      <c r="D438" s="5" t="s">
        <v>1382</v>
      </c>
      <c r="E438" s="5" t="s">
        <v>289</v>
      </c>
      <c r="F438" s="6" t="s">
        <v>1168</v>
      </c>
      <c r="G438" s="7" t="s">
        <v>1086</v>
      </c>
      <c r="H438" s="6" t="s">
        <v>1169</v>
      </c>
      <c r="I438" s="10" t="s">
        <v>1170</v>
      </c>
      <c r="J438" s="9"/>
      <c r="K438" s="8" t="s">
        <v>1400</v>
      </c>
    </row>
    <row r="439" spans="1:11" ht="56" x14ac:dyDescent="0.35">
      <c r="A439" s="5">
        <v>437</v>
      </c>
      <c r="B439" s="27" t="s">
        <v>1415</v>
      </c>
      <c r="C439" s="5" t="s">
        <v>1155</v>
      </c>
      <c r="D439" s="5" t="s">
        <v>1156</v>
      </c>
      <c r="E439" s="5" t="s">
        <v>289</v>
      </c>
      <c r="F439" s="6" t="s">
        <v>1157</v>
      </c>
      <c r="G439" s="7" t="s">
        <v>1086</v>
      </c>
      <c r="H439" s="6" t="s">
        <v>1158</v>
      </c>
      <c r="I439" s="6" t="s">
        <v>1159</v>
      </c>
      <c r="J439" s="9"/>
      <c r="K439" s="8" t="s">
        <v>1393</v>
      </c>
    </row>
    <row r="440" spans="1:11" ht="126.5" x14ac:dyDescent="0.35">
      <c r="A440" s="5">
        <v>438</v>
      </c>
      <c r="B440" s="27" t="s">
        <v>1416</v>
      </c>
      <c r="C440" s="5" t="s">
        <v>1171</v>
      </c>
      <c r="D440" s="5" t="s">
        <v>312</v>
      </c>
      <c r="E440" s="5" t="s">
        <v>298</v>
      </c>
      <c r="F440" s="6" t="s">
        <v>785</v>
      </c>
      <c r="G440" s="7" t="s">
        <v>1086</v>
      </c>
      <c r="H440" s="6" t="s">
        <v>50</v>
      </c>
      <c r="I440" s="6"/>
      <c r="J440" s="9" t="s">
        <v>1172</v>
      </c>
      <c r="K440" s="8" t="s">
        <v>1400</v>
      </c>
    </row>
    <row r="441" spans="1:11" ht="98" x14ac:dyDescent="0.35">
      <c r="A441" s="5">
        <v>439</v>
      </c>
      <c r="B441" s="27" t="s">
        <v>1416</v>
      </c>
      <c r="C441" s="5" t="s">
        <v>1173</v>
      </c>
      <c r="D441" s="5" t="s">
        <v>312</v>
      </c>
      <c r="E441" s="5" t="s">
        <v>298</v>
      </c>
      <c r="F441" s="6" t="s">
        <v>136</v>
      </c>
      <c r="G441" s="7" t="s">
        <v>1086</v>
      </c>
      <c r="H441" s="6" t="s">
        <v>50</v>
      </c>
      <c r="I441" s="8"/>
      <c r="J441" s="6" t="s">
        <v>1174</v>
      </c>
      <c r="K441" s="8" t="s">
        <v>1400</v>
      </c>
    </row>
    <row r="442" spans="1:11" ht="70" x14ac:dyDescent="0.35">
      <c r="A442" s="5">
        <v>440</v>
      </c>
      <c r="B442" s="27" t="s">
        <v>1416</v>
      </c>
      <c r="C442" s="5" t="s">
        <v>1175</v>
      </c>
      <c r="D442" s="5" t="s">
        <v>1176</v>
      </c>
      <c r="E442" s="5" t="s">
        <v>298</v>
      </c>
      <c r="F442" s="6" t="s">
        <v>1177</v>
      </c>
      <c r="G442" s="7" t="s">
        <v>1086</v>
      </c>
      <c r="H442" s="6" t="s">
        <v>50</v>
      </c>
      <c r="I442" s="10" t="s">
        <v>1178</v>
      </c>
      <c r="J442" s="9"/>
      <c r="K442" s="8" t="s">
        <v>1400</v>
      </c>
    </row>
    <row r="443" spans="1:11" ht="84" x14ac:dyDescent="0.35">
      <c r="A443" s="5">
        <v>441</v>
      </c>
      <c r="B443" s="27" t="s">
        <v>1416</v>
      </c>
      <c r="C443" s="5" t="s">
        <v>1179</v>
      </c>
      <c r="D443" s="5" t="s">
        <v>1383</v>
      </c>
      <c r="E443" s="5" t="s">
        <v>298</v>
      </c>
      <c r="F443" s="6" t="s">
        <v>1180</v>
      </c>
      <c r="G443" s="7" t="s">
        <v>1086</v>
      </c>
      <c r="H443" s="6" t="s">
        <v>1094</v>
      </c>
      <c r="I443" s="10" t="s">
        <v>1181</v>
      </c>
      <c r="J443" s="9"/>
      <c r="K443" s="8" t="s">
        <v>1400</v>
      </c>
    </row>
    <row r="444" spans="1:11" ht="84" x14ac:dyDescent="0.35">
      <c r="A444" s="5">
        <v>442</v>
      </c>
      <c r="B444" s="27" t="s">
        <v>1416</v>
      </c>
      <c r="C444" s="5" t="s">
        <v>1179</v>
      </c>
      <c r="D444" s="5" t="s">
        <v>1384</v>
      </c>
      <c r="E444" s="5" t="s">
        <v>298</v>
      </c>
      <c r="F444" s="6" t="s">
        <v>1180</v>
      </c>
      <c r="G444" s="7" t="s">
        <v>1086</v>
      </c>
      <c r="H444" s="6" t="s">
        <v>1094</v>
      </c>
      <c r="I444" s="10" t="s">
        <v>1181</v>
      </c>
      <c r="J444" s="9"/>
      <c r="K444" s="8" t="s">
        <v>1400</v>
      </c>
    </row>
    <row r="445" spans="1:11" ht="112" x14ac:dyDescent="0.35">
      <c r="A445" s="5">
        <v>443</v>
      </c>
      <c r="B445" s="27" t="s">
        <v>1416</v>
      </c>
      <c r="C445" s="5" t="s">
        <v>1182</v>
      </c>
      <c r="D445" s="5" t="s">
        <v>1183</v>
      </c>
      <c r="E445" s="5" t="s">
        <v>298</v>
      </c>
      <c r="F445" s="6" t="s">
        <v>1184</v>
      </c>
      <c r="G445" s="7" t="s">
        <v>1086</v>
      </c>
      <c r="H445" s="6" t="s">
        <v>50</v>
      </c>
      <c r="I445" s="6" t="s">
        <v>1185</v>
      </c>
      <c r="J445" s="9"/>
      <c r="K445" s="8" t="s">
        <v>1400</v>
      </c>
    </row>
    <row r="446" spans="1:11" ht="56" x14ac:dyDescent="0.35">
      <c r="A446" s="5">
        <v>444</v>
      </c>
      <c r="B446" s="27" t="s">
        <v>1416</v>
      </c>
      <c r="C446" s="5" t="s">
        <v>1186</v>
      </c>
      <c r="D446" s="5" t="s">
        <v>312</v>
      </c>
      <c r="E446" s="5" t="s">
        <v>298</v>
      </c>
      <c r="F446" s="6" t="s">
        <v>1187</v>
      </c>
      <c r="G446" s="7" t="s">
        <v>1086</v>
      </c>
      <c r="H446" s="6" t="s">
        <v>1188</v>
      </c>
      <c r="I446" s="6" t="s">
        <v>1189</v>
      </c>
      <c r="J446" s="9"/>
      <c r="K446" s="8" t="s">
        <v>1402</v>
      </c>
    </row>
    <row r="447" spans="1:11" x14ac:dyDescent="0.35">
      <c r="A447" s="5"/>
      <c r="B447" s="27"/>
      <c r="C447" s="5"/>
      <c r="D447" s="5"/>
      <c r="E447" s="5"/>
      <c r="F447" s="6"/>
      <c r="G447" s="7"/>
      <c r="H447" s="6"/>
      <c r="I447" s="8"/>
      <c r="J447" s="6"/>
      <c r="K447" s="8"/>
    </row>
    <row r="448" spans="1:11" x14ac:dyDescent="0.35">
      <c r="A448" s="5"/>
      <c r="B448" s="27"/>
      <c r="C448" s="5"/>
      <c r="D448" s="5"/>
      <c r="E448" s="5"/>
      <c r="F448" s="6"/>
      <c r="G448" s="7"/>
      <c r="H448" s="6"/>
      <c r="I448" s="10"/>
      <c r="J448" s="9"/>
      <c r="K448" s="8"/>
    </row>
  </sheetData>
  <autoFilter ref="A1:L446"/>
  <hyperlinks>
    <hyperlink ref="I136" r:id="rId1"/>
    <hyperlink ref="J234" r:id="rId2"/>
    <hyperlink ref="I236" r:id="rId3"/>
    <hyperlink ref="I6" r:id="rId4"/>
    <hyperlink ref="F6" r:id="rId5" tooltip="Open Journal of Civil Engineering" display="https://www.scirp.org/journal/journalarticles.aspx?journalid=788"/>
    <hyperlink ref="J8" r:id="rId6"/>
    <hyperlink ref="J13" r:id="rId7"/>
    <hyperlink ref="I5" r:id="rId8"/>
    <hyperlink ref="I7" r:id="rId9"/>
    <hyperlink ref="C4" r:id="rId10" display="https://scholar.google.co.in/scholar?oi=bibs&amp;cluster=2541462147323391358&amp;btnI=1&amp;hl=en"/>
    <hyperlink ref="I4" r:id="rId11"/>
    <hyperlink ref="J9" r:id="rId12"/>
    <hyperlink ref="I3" r:id="rId13"/>
    <hyperlink ref="I134" r:id="rId14"/>
    <hyperlink ref="J135" r:id="rId15"/>
    <hyperlink ref="J237" r:id="rId16"/>
    <hyperlink ref="J238" r:id="rId17"/>
    <hyperlink ref="J239" r:id="rId18"/>
    <hyperlink ref="F14" r:id="rId19" display="https://link.springer.com/journal/12205"/>
    <hyperlink ref="I14" r:id="rId20"/>
    <hyperlink ref="I15" r:id="rId21"/>
    <hyperlink ref="C138" r:id="rId22" display="https://scholar.google.nl/citations?view_op=view_citation&amp;hl=en&amp;user=BZisvcwAAAAJ&amp;citation_for_view=BZisvcwAAAAJ:LkGwnXOMwfcC"/>
    <hyperlink ref="C244" r:id="rId23" tooltip="Click to view PDF File" display="http://www.ijcseonline.org/pdf_paper_view.php?paper_id=2177&amp;44-IJCSE-03866.pdf"/>
    <hyperlink ref="J244" r:id="rId24"/>
    <hyperlink ref="I21" r:id="rId25"/>
    <hyperlink ref="J22" r:id="rId26"/>
    <hyperlink ref="I20" r:id="rId27"/>
    <hyperlink ref="I23" r:id="rId28"/>
    <hyperlink ref="I138" r:id="rId29"/>
    <hyperlink ref="J17" r:id="rId30"/>
    <hyperlink ref="J33" r:id="rId31"/>
    <hyperlink ref="J142" r:id="rId32"/>
    <hyperlink ref="J241" r:id="rId33"/>
    <hyperlink ref="J242" r:id="rId34"/>
    <hyperlink ref="J243" r:id="rId35"/>
    <hyperlink ref="J247" r:id="rId36"/>
    <hyperlink ref="I248" r:id="rId37"/>
    <hyperlink ref="I250" r:id="rId38"/>
    <hyperlink ref="J251" r:id="rId39"/>
    <hyperlink ref="J253" r:id="rId40"/>
    <hyperlink ref="J35" r:id="rId41"/>
    <hyperlink ref="J31" r:id="rId42"/>
    <hyperlink ref="I43" r:id="rId43"/>
    <hyperlink ref="I44" r:id="rId44"/>
    <hyperlink ref="J143" r:id="rId45"/>
    <hyperlink ref="J144" r:id="rId46"/>
    <hyperlink ref="J151" r:id="rId47"/>
    <hyperlink ref="J153" r:id="rId48"/>
    <hyperlink ref="J160" r:id="rId49"/>
    <hyperlink ref="J161" r:id="rId50"/>
    <hyperlink ref="J187" r:id="rId51" display="https://www.ijesc.org/upload/1c215c92d67a2b149dce90b00c55dc2e.Cross-Site Cold-Start Product Recommendation for Social Media and E-Commerce Websites.pdf"/>
    <hyperlink ref="J162" r:id="rId52"/>
    <hyperlink ref="J163" r:id="rId53"/>
    <hyperlink ref="I164" r:id="rId54"/>
    <hyperlink ref="I169" r:id="rId55"/>
    <hyperlink ref="J170" r:id="rId56"/>
    <hyperlink ref="J245" r:id="rId57"/>
    <hyperlink ref="J45" r:id="rId58"/>
    <hyperlink ref="J145" r:id="rId59"/>
    <hyperlink ref="I19" r:id="rId60"/>
    <hyperlink ref="I246" r:id="rId61"/>
    <hyperlink ref="J137" r:id="rId62"/>
    <hyperlink ref="I240" r:id="rId63"/>
    <hyperlink ref="J185" r:id="rId64"/>
    <hyperlink ref="J184" r:id="rId65"/>
    <hyperlink ref="J179" r:id="rId66"/>
    <hyperlink ref="I47" r:id="rId67"/>
    <hyperlink ref="J48" r:id="rId68"/>
    <hyperlink ref="J49" r:id="rId69"/>
    <hyperlink ref="J188" r:id="rId70"/>
    <hyperlink ref="J189" r:id="rId71"/>
    <hyperlink ref="J190" r:id="rId72"/>
    <hyperlink ref="I191" r:id="rId73" display="http://v4i2.ardigitech.in/Robust harmonics mitigation.pdf"/>
    <hyperlink ref="I192" r:id="rId74"/>
    <hyperlink ref="J193" r:id="rId75"/>
    <hyperlink ref="J194" r:id="rId76"/>
    <hyperlink ref="J195" r:id="rId77"/>
    <hyperlink ref="I196" r:id="rId78"/>
    <hyperlink ref="J197" r:id="rId79"/>
    <hyperlink ref="F196" r:id="rId80" display="https://link.springer.com/conference/icatsa"/>
    <hyperlink ref="J198" r:id="rId81"/>
    <hyperlink ref="J199" r:id="rId82"/>
    <hyperlink ref="I53" r:id="rId83"/>
    <hyperlink ref="J50" r:id="rId84"/>
    <hyperlink ref="J52" r:id="rId85"/>
    <hyperlink ref="J54" r:id="rId86"/>
    <hyperlink ref="J55" r:id="rId87"/>
    <hyperlink ref="I56" r:id="rId88"/>
    <hyperlink ref="J63" r:id="rId89"/>
    <hyperlink ref="J62" r:id="rId90"/>
    <hyperlink ref="I201" r:id="rId91"/>
    <hyperlink ref="I203" r:id="rId92"/>
    <hyperlink ref="I204" r:id="rId93"/>
    <hyperlink ref="J202" r:id="rId94"/>
    <hyperlink ref="I205" r:id="rId95"/>
    <hyperlink ref="J200" r:id="rId96"/>
    <hyperlink ref="J207" r:id="rId97"/>
    <hyperlink ref="J208" r:id="rId98"/>
    <hyperlink ref="I209" r:id="rId99"/>
    <hyperlink ref="J214" r:id="rId100"/>
    <hyperlink ref="I215" r:id="rId101"/>
    <hyperlink ref="I96" r:id="rId102"/>
    <hyperlink ref="I101" r:id="rId103"/>
    <hyperlink ref="J216" r:id="rId104"/>
    <hyperlink ref="J217" r:id="rId105"/>
    <hyperlink ref="J221" r:id="rId106"/>
    <hyperlink ref="F103" r:id="rId107" display="http://generalimpactfactor.com/searchissn.php"/>
    <hyperlink ref="I107" r:id="rId108" display="https://www.iupindia.in/1511/Mechanical Engineering/The_Effect_of_Tool_Geometry.html"/>
    <hyperlink ref="J103" r:id="rId109"/>
    <hyperlink ref="J111" r:id="rId110"/>
    <hyperlink ref="J117" r:id="rId111"/>
    <hyperlink ref="I118" r:id="rId112" display="https://www.iupindia.in/1511/Mechanical Engineering/The_Effect_of_Tool_Geometry.html"/>
    <hyperlink ref="F117" r:id="rId113" display="http://generalimpactfactor.com/searchissn.php"/>
    <hyperlink ref="J125" r:id="rId114"/>
    <hyperlink ref="J127" r:id="rId115"/>
    <hyperlink ref="J128" r:id="rId116"/>
    <hyperlink ref="I133" r:id="rId117"/>
    <hyperlink ref="I130" r:id="rId118"/>
    <hyperlink ref="I132" r:id="rId119"/>
    <hyperlink ref="I223" r:id="rId120"/>
    <hyperlink ref="J226" r:id="rId121"/>
    <hyperlink ref="J227" r:id="rId122"/>
    <hyperlink ref="F230" r:id="rId123" display="http://generalimpactfactor.com/searchissn.php"/>
    <hyperlink ref="F232" r:id="rId124" display="http://generalimpactfactor.com/searchissn.php"/>
    <hyperlink ref="J230" r:id="rId125" display="http://ijariie.com/AdminUploadPdf/MECHANICAL_POWER_AMPLIFIER__WORKING_ON_A_CAPSTAN_PRINCIPLE_ijariie2948.pdf"/>
    <hyperlink ref="J232" r:id="rId126" display="http://ijariie.com/AdminUploadPdf/%E2%80%9CDESIGN_A_GUARD_TO_AVOID_THE_TEMPERATURE_LOSS_DURING_MANIPULATION%E2%80%9D_ijariie2524.pdf"/>
    <hyperlink ref="J231" r:id="rId127" display="http://www.educationjournal.org/download/40/1-4-16-532.pdf"/>
    <hyperlink ref="J11" r:id="rId128"/>
    <hyperlink ref="J12" r:id="rId129"/>
    <hyperlink ref="J16" r:id="rId130"/>
    <hyperlink ref="J18" r:id="rId131"/>
    <hyperlink ref="J10" r:id="rId132"/>
    <hyperlink ref="J25" r:id="rId133"/>
    <hyperlink ref="J24" r:id="rId134"/>
    <hyperlink ref="J26" r:id="rId135"/>
    <hyperlink ref="J28" r:id="rId136"/>
    <hyperlink ref="J29" r:id="rId137"/>
    <hyperlink ref="J27" r:id="rId138"/>
    <hyperlink ref="J37" r:id="rId139"/>
    <hyperlink ref="I42" r:id="rId140" display="https://journals.pen2print.org/index.php/ijr/article/view/4274/4107"/>
    <hyperlink ref="I64" r:id="rId141"/>
    <hyperlink ref="I65" r:id="rId142"/>
    <hyperlink ref="I66" r:id="rId143"/>
    <hyperlink ref="I67" r:id="rId144"/>
    <hyperlink ref="I69" r:id="rId145"/>
    <hyperlink ref="I71" r:id="rId146"/>
    <hyperlink ref="I73" r:id="rId147"/>
    <hyperlink ref="I75" r:id="rId148"/>
    <hyperlink ref="I77" r:id="rId149"/>
    <hyperlink ref="I79" r:id="rId150"/>
    <hyperlink ref="I80" r:id="rId151"/>
    <hyperlink ref="I81" r:id="rId152"/>
    <hyperlink ref="I82" r:id="rId153"/>
    <hyperlink ref="I83" r:id="rId154"/>
    <hyperlink ref="J86" r:id="rId155"/>
    <hyperlink ref="I87" r:id="rId156"/>
    <hyperlink ref="J89" r:id="rId157"/>
    <hyperlink ref="I91" r:id="rId158"/>
    <hyperlink ref="J93" r:id="rId159"/>
    <hyperlink ref="I94" r:id="rId160"/>
    <hyperlink ref="J94" r:id="rId161" display="http://www.warse.org/IJMA/static/pdf/file/ijma06522016.pdf"/>
    <hyperlink ref="J95" r:id="rId162" display="http://www.warse.org/IJMA/static/pdf/file/ijma06522016.pdf"/>
    <hyperlink ref="I97" r:id="rId163"/>
    <hyperlink ref="J154" r:id="rId164"/>
    <hyperlink ref="J155" r:id="rId165"/>
    <hyperlink ref="J158" r:id="rId166"/>
    <hyperlink ref="J165" r:id="rId167"/>
    <hyperlink ref="I211" r:id="rId168"/>
    <hyperlink ref="I212" r:id="rId169"/>
    <hyperlink ref="I213" r:id="rId170"/>
    <hyperlink ref="I228" r:id="rId171"/>
    <hyperlink ref="I229" r:id="rId172"/>
    <hyperlink ref="J233" r:id="rId173"/>
    <hyperlink ref="J183" r:id="rId174"/>
    <hyperlink ref="J186" r:id="rId175"/>
    <hyperlink ref="I252" r:id="rId176"/>
    <hyperlink ref="I254" r:id="rId177"/>
    <hyperlink ref="I255" r:id="rId178"/>
    <hyperlink ref="I39" r:id="rId179"/>
    <hyperlink ref="J41" r:id="rId180"/>
    <hyperlink ref="J36" r:id="rId181"/>
    <hyperlink ref="J34" r:id="rId182"/>
    <hyperlink ref="J32" r:id="rId183"/>
    <hyperlink ref="J30" r:id="rId184"/>
    <hyperlink ref="I38" r:id="rId185"/>
    <hyperlink ref="J40" r:id="rId186"/>
    <hyperlink ref="J51" r:id="rId187"/>
    <hyperlink ref="I57" r:id="rId188"/>
    <hyperlink ref="J58" r:id="rId189"/>
    <hyperlink ref="J59" r:id="rId190"/>
    <hyperlink ref="J60" r:id="rId191"/>
    <hyperlink ref="I68" r:id="rId192"/>
    <hyperlink ref="I70" r:id="rId193"/>
    <hyperlink ref="I72" r:id="rId194"/>
    <hyperlink ref="I74" r:id="rId195"/>
    <hyperlink ref="I76" r:id="rId196"/>
    <hyperlink ref="I78" r:id="rId197"/>
    <hyperlink ref="I84" r:id="rId198"/>
    <hyperlink ref="J85" r:id="rId199"/>
    <hyperlink ref="J88" r:id="rId200"/>
    <hyperlink ref="I90" r:id="rId201"/>
    <hyperlink ref="J92" r:id="rId202"/>
    <hyperlink ref="I98" r:id="rId203"/>
    <hyperlink ref="I99" r:id="rId204"/>
    <hyperlink ref="I100" r:id="rId205"/>
    <hyperlink ref="F102" r:id="rId206" display="http://generalimpactfactor.com/searchissn.php"/>
    <hyperlink ref="J102" r:id="rId207"/>
    <hyperlink ref="I104" r:id="rId208" display="https://www.iupindia.in/1511/Mechanical Engineering/The_Effect_of_Tool_Geometry.html"/>
    <hyperlink ref="I105" r:id="rId209" display="https://www.iupindia.in/1511/Mechanical Engineering/The_Effect_of_Tool_Geometry.html"/>
    <hyperlink ref="I106" r:id="rId210" display="https://www.iupindia.in/1511/Mechanical Engineering/The_Effect_of_Tool_Geometry.html"/>
    <hyperlink ref="J108" r:id="rId211"/>
    <hyperlink ref="J109" r:id="rId212"/>
    <hyperlink ref="I114" r:id="rId213"/>
    <hyperlink ref="I115" r:id="rId214"/>
    <hyperlink ref="J116" r:id="rId215"/>
    <hyperlink ref="F116" r:id="rId216" display="http://generalimpactfactor.com/searchissn.php"/>
    <hyperlink ref="I120" r:id="rId217" display="https://www.iupindia.in/1511/Mechanical Engineering/The_Effect_of_Tool_Geometry.html"/>
    <hyperlink ref="I121" r:id="rId218" display="https://www.iupindia.in/1511/Mechanical Engineering/The_Effect_of_Tool_Geometry.html"/>
    <hyperlink ref="I119" r:id="rId219" display="https://www.iupindia.in/1511/Mechanical Engineering/The_Effect_of_Tool_Geometry.html"/>
    <hyperlink ref="J110" r:id="rId220"/>
    <hyperlink ref="I112" r:id="rId221"/>
    <hyperlink ref="I113" r:id="rId222"/>
    <hyperlink ref="J122" r:id="rId223"/>
    <hyperlink ref="J123" r:id="rId224"/>
    <hyperlink ref="J124" r:id="rId225"/>
    <hyperlink ref="I126" r:id="rId226"/>
    <hyperlink ref="I129" r:id="rId227"/>
    <hyperlink ref="I131" r:id="rId228"/>
    <hyperlink ref="J159" r:id="rId229"/>
    <hyperlink ref="J157" r:id="rId230"/>
    <hyperlink ref="J206" r:id="rId231"/>
    <hyperlink ref="I210" r:id="rId232"/>
    <hyperlink ref="J218" r:id="rId233"/>
    <hyperlink ref="J219" r:id="rId234"/>
    <hyperlink ref="J220" r:id="rId235"/>
    <hyperlink ref="I222" r:id="rId236"/>
    <hyperlink ref="J225" r:id="rId237"/>
    <hyperlink ref="J224" r:id="rId238"/>
    <hyperlink ref="I235" r:id="rId239"/>
    <hyperlink ref="J257" r:id="rId240"/>
    <hyperlink ref="J258" r:id="rId241"/>
    <hyperlink ref="J259" r:id="rId242"/>
    <hyperlink ref="J260" r:id="rId243"/>
    <hyperlink ref="J261" r:id="rId244"/>
    <hyperlink ref="J265" r:id="rId245"/>
    <hyperlink ref="J266" r:id="rId246"/>
    <hyperlink ref="J263" r:id="rId247"/>
    <hyperlink ref="J264" r:id="rId248"/>
    <hyperlink ref="J267" r:id="rId249"/>
    <hyperlink ref="J262" r:id="rId250"/>
    <hyperlink ref="I279" r:id="rId251"/>
    <hyperlink ref="J280" r:id="rId252"/>
    <hyperlink ref="I282" r:id="rId253"/>
    <hyperlink ref="I283" r:id="rId254"/>
    <hyperlink ref="J284" r:id="rId255"/>
    <hyperlink ref="I287" r:id="rId256"/>
    <hyperlink ref="I268" r:id="rId257"/>
    <hyperlink ref="I269" r:id="rId258"/>
    <hyperlink ref="I270" r:id="rId259"/>
    <hyperlink ref="I273" r:id="rId260"/>
    <hyperlink ref="I275" r:id="rId261"/>
    <hyperlink ref="I276" r:id="rId262"/>
    <hyperlink ref="I277" r:id="rId263"/>
    <hyperlink ref="I278" r:id="rId264"/>
    <hyperlink ref="I281" r:id="rId265"/>
    <hyperlink ref="I286" r:id="rId266"/>
    <hyperlink ref="I285" r:id="rId267"/>
    <hyperlink ref="J256" r:id="rId268"/>
    <hyperlink ref="J290" r:id="rId269"/>
    <hyperlink ref="J288" r:id="rId270"/>
    <hyperlink ref="C293" r:id="rId271" display="javascript:void(0)"/>
    <hyperlink ref="I293" r:id="rId272"/>
    <hyperlink ref="I295" r:id="rId273"/>
    <hyperlink ref="I294" r:id="rId274"/>
    <hyperlink ref="I291" r:id="rId275"/>
    <hyperlink ref="I288" r:id="rId276"/>
    <hyperlink ref="I289" r:id="rId277"/>
    <hyperlink ref="I290" r:id="rId278"/>
    <hyperlink ref="I292" r:id="rId279"/>
    <hyperlink ref="J296" r:id="rId280"/>
    <hyperlink ref="J298" r:id="rId281"/>
    <hyperlink ref="J299" r:id="rId282"/>
    <hyperlink ref="J300" r:id="rId283"/>
    <hyperlink ref="J301" r:id="rId284"/>
    <hyperlink ref="I302" r:id="rId285"/>
    <hyperlink ref="I303" r:id="rId286"/>
    <hyperlink ref="I305" r:id="rId287"/>
    <hyperlink ref="I313" r:id="rId288"/>
    <hyperlink ref="I312" r:id="rId289"/>
    <hyperlink ref="I311" r:id="rId290"/>
    <hyperlink ref="I310" r:id="rId291"/>
    <hyperlink ref="I309" r:id="rId292"/>
    <hyperlink ref="I308" r:id="rId293"/>
    <hyperlink ref="I306" r:id="rId294"/>
    <hyperlink ref="I307" r:id="rId295"/>
    <hyperlink ref="I314" r:id="rId296" location=":~:text=The%20proposed%20system%20uses%20the,and%20quick%20convergence%20of%20network."/>
    <hyperlink ref="I315" r:id="rId297"/>
    <hyperlink ref="I316" r:id="rId298"/>
    <hyperlink ref="I317" r:id="rId299"/>
    <hyperlink ref="I318" r:id="rId300"/>
    <hyperlink ref="I319" r:id="rId301"/>
    <hyperlink ref="I320" r:id="rId302"/>
    <hyperlink ref="I321" r:id="rId303"/>
    <hyperlink ref="I323" r:id="rId304"/>
    <hyperlink ref="J326" r:id="rId305" display="http://ijamtes.org/gallery/168. sep ijmte - cw.pdf"/>
    <hyperlink ref="J328" r:id="rId306"/>
    <hyperlink ref="I330" r:id="rId307"/>
    <hyperlink ref="I331" r:id="rId308" display="https://dx.doi.org/10.2139/ssrn.3326530"/>
    <hyperlink ref="I332" r:id="rId309" display="http://www.ijrat.org/"/>
    <hyperlink ref="I322" r:id="rId310"/>
    <hyperlink ref="J325" r:id="rId311" display="http://ijamtes.org/gallery/168. sep ijmte - cw.pdf"/>
    <hyperlink ref="J324" r:id="rId312" display="http://ijamtes.org/gallery/168. sep ijmte - cw.pdf"/>
    <hyperlink ref="J327" r:id="rId313"/>
    <hyperlink ref="I329" r:id="rId314"/>
    <hyperlink ref="I334" r:id="rId315"/>
    <hyperlink ref="I335" r:id="rId316"/>
    <hyperlink ref="J336" r:id="rId317"/>
    <hyperlink ref="F340" r:id="rId318" display="http://generalimpactfactor.com/searchissn.php"/>
    <hyperlink ref="J338" r:id="rId319"/>
    <hyperlink ref="J340" r:id="rId320"/>
    <hyperlink ref="I342" r:id="rId321"/>
    <hyperlink ref="J337" r:id="rId322"/>
    <hyperlink ref="I333" r:id="rId323"/>
    <hyperlink ref="J341" r:id="rId324"/>
    <hyperlink ref="J339" r:id="rId325"/>
    <hyperlink ref="I343" r:id="rId326"/>
    <hyperlink ref="J344" r:id="rId327"/>
    <hyperlink ref="I345" r:id="rId328"/>
    <hyperlink ref="F345" r:id="rId329" display="https://www.researchgate.net/journal/2228-6160_Iranian_Journal_of_Science_and_Technology-Transactions_of_Civil_Engineering"/>
    <hyperlink ref="I346" r:id="rId330"/>
    <hyperlink ref="J350" r:id="rId331"/>
    <hyperlink ref="J347" r:id="rId332"/>
    <hyperlink ref="J348" r:id="rId333"/>
    <hyperlink ref="J349" r:id="rId334"/>
    <hyperlink ref="J351" r:id="rId335"/>
    <hyperlink ref="J352" r:id="rId336"/>
    <hyperlink ref="J354" r:id="rId337"/>
    <hyperlink ref="J353" r:id="rId338"/>
    <hyperlink ref="J356" r:id="rId339"/>
    <hyperlink ref="I355" r:id="rId340"/>
    <hyperlink ref="J357" r:id="rId341" display="http://www.jetir.org/papers/JETIR1906B37.pdf"/>
    <hyperlink ref="J359" r:id="rId342"/>
    <hyperlink ref="J361" r:id="rId343"/>
    <hyperlink ref="J358" r:id="rId344"/>
    <hyperlink ref="J360" r:id="rId345"/>
    <hyperlink ref="J362" r:id="rId346"/>
    <hyperlink ref="J363" r:id="rId347"/>
    <hyperlink ref="J364" r:id="rId348"/>
    <hyperlink ref="J365" r:id="rId349"/>
    <hyperlink ref="J368" r:id="rId350"/>
    <hyperlink ref="J369" r:id="rId351"/>
    <hyperlink ref="J373" r:id="rId352"/>
    <hyperlink ref="J372" r:id="rId353"/>
    <hyperlink ref="J377" r:id="rId354"/>
    <hyperlink ref="J383" r:id="rId355"/>
    <hyperlink ref="J367" r:id="rId356"/>
    <hyperlink ref="J371" r:id="rId357"/>
    <hyperlink ref="J374" r:id="rId358"/>
    <hyperlink ref="J378" r:id="rId359"/>
    <hyperlink ref="J380" r:id="rId360"/>
    <hyperlink ref="J382" r:id="rId361"/>
    <hyperlink ref="J386" r:id="rId362"/>
    <hyperlink ref="J387" r:id="rId363"/>
    <hyperlink ref="J388" r:id="rId364"/>
    <hyperlink ref="I385" r:id="rId365"/>
    <hyperlink ref="J384" r:id="rId366"/>
    <hyperlink ref="J389" r:id="rId367"/>
    <hyperlink ref="J390" r:id="rId368"/>
    <hyperlink ref="J391" r:id="rId369"/>
    <hyperlink ref="J392" r:id="rId370"/>
    <hyperlink ref="J393" r:id="rId371"/>
    <hyperlink ref="J394" r:id="rId372"/>
    <hyperlink ref="J395" r:id="rId373"/>
    <hyperlink ref="I396" r:id="rId374"/>
    <hyperlink ref="J398" r:id="rId375"/>
    <hyperlink ref="I397" r:id="rId376" location=".XwWGdygzbIV" display="https://zenodo.org/record/3778005 - .XwWGdygzbIV"/>
    <hyperlink ref="J399" r:id="rId377"/>
    <hyperlink ref="I400" r:id="rId378"/>
    <hyperlink ref="I401" r:id="rId379"/>
    <hyperlink ref="I402" r:id="rId380"/>
    <hyperlink ref="I403" r:id="rId381"/>
    <hyperlink ref="I404" r:id="rId382"/>
    <hyperlink ref="I405" r:id="rId383"/>
    <hyperlink ref="I406" r:id="rId384"/>
    <hyperlink ref="I407" r:id="rId385"/>
    <hyperlink ref="I413" r:id="rId386"/>
    <hyperlink ref="I412" r:id="rId387"/>
    <hyperlink ref="I411" r:id="rId388"/>
    <hyperlink ref="I409" r:id="rId389"/>
    <hyperlink ref="I417" r:id="rId390"/>
    <hyperlink ref="J416" r:id="rId391"/>
    <hyperlink ref="I415" r:id="rId392"/>
    <hyperlink ref="I414" r:id="rId393"/>
    <hyperlink ref="I418" r:id="rId394"/>
    <hyperlink ref="I419" r:id="rId395"/>
    <hyperlink ref="I420" r:id="rId396"/>
    <hyperlink ref="I421" r:id="rId397"/>
    <hyperlink ref="I422" r:id="rId398"/>
    <hyperlink ref="I423" r:id="rId399"/>
    <hyperlink ref="I424" r:id="rId400" location=".Xw78NG0zbIV"/>
    <hyperlink ref="J425" r:id="rId401"/>
    <hyperlink ref="I427" r:id="rId402" display="https://www.academia.edu/40313434/Review_for_Effects_of_Different_Parameters_on_the_Throat_Thickness_of_the_MIG_Welded_Joints"/>
    <hyperlink ref="I428" r:id="rId403" display="https://www.academia.edu/40313434/Review_for_Effects_of_Different_Parameters_on_the_Throat_Thickness_of_the_MIG_Welded_Joints"/>
    <hyperlink ref="J426" r:id="rId404"/>
    <hyperlink ref="C430" r:id="rId405" display="javascript:void(0)"/>
    <hyperlink ref="I430" display="https://d1wqtxts1xzle7.cloudfront.net/62399005/119_IJRASET26165741-75820200318-73282-7vaz5j.pdf?1584516076=&amp;response-content-disposition=inline%3B+filename%3DInfluence_of_GMAW_Process_Parameters_and.pdf&amp;Expires=1595052570&amp;Signature=SHxZSzINcyfW0vo3ZtdGjQr"/>
    <hyperlink ref="C432" r:id="rId406" display="https://www.eprajournals.com/jpanel/upload/816pm_12.Er. Saurabh Gandhe-3595-1.pdf"/>
    <hyperlink ref="J432" r:id="rId407"/>
    <hyperlink ref="C429" r:id="rId408" display="javascript:void(0)"/>
    <hyperlink ref="I429" display="https://d1wqtxts1xzle7.cloudfront.net/62399005/119_IJRASET26165741-75820200318-73282-7vaz5j.pdf?1584516076=&amp;response-content-disposition=inline%3B+filename%3DInfluence_of_GMAW_Process_Parameters_and.pdf&amp;Expires=1595052570&amp;Signature=SHxZSzINcyfW0vo3ZtdGjQr"/>
    <hyperlink ref="C431" r:id="rId409" display="https://www.eprajournals.com/jpanel/upload/816pm_12.Er. Saurabh Gandhe-3595-1.pdf"/>
    <hyperlink ref="J431" r:id="rId410"/>
    <hyperlink ref="I433" r:id="rId411"/>
    <hyperlink ref="J436" r:id="rId412"/>
    <hyperlink ref="C438" r:id="rId413" display="http://search.proquest.com/openview/300c2e4b0aa4d1a479c0f27acf853299/1?pq-origsite=gscholar&amp;cbl=2030616"/>
    <hyperlink ref="I438" r:id="rId414"/>
    <hyperlink ref="J434" r:id="rId415"/>
    <hyperlink ref="J435" r:id="rId416"/>
    <hyperlink ref="C437" r:id="rId417" display="http://search.proquest.com/openview/300c2e4b0aa4d1a479c0f27acf853299/1?pq-origsite=gscholar&amp;cbl=2030616"/>
    <hyperlink ref="I437" r:id="rId418"/>
    <hyperlink ref="I439" r:id="rId419"/>
    <hyperlink ref="F441" r:id="rId420" display="http://generalimpactfactor.com/searchissn.php"/>
    <hyperlink ref="J440" r:id="rId421"/>
    <hyperlink ref="J441" r:id="rId422"/>
    <hyperlink ref="I442" r:id="rId423"/>
    <hyperlink ref="F443" r:id="rId424" display="http://jetir.org/jetir ugc approval.pdf"/>
    <hyperlink ref="I443" r:id="rId425"/>
    <hyperlink ref="F444" r:id="rId426" display="http://jetir.org/jetir ugc approval.pdf"/>
    <hyperlink ref="I444" r:id="rId427"/>
    <hyperlink ref="I446" r:id="rId428"/>
    <hyperlink ref="I445" r:id="rId429"/>
  </hyperlinks>
  <pageMargins left="0.7" right="0.7" top="0.75" bottom="0.75" header="0.3" footer="0.3"/>
  <pageSetup orientation="portrait" horizontalDpi="90" verticalDpi="90" r:id="rId4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3"/>
  <sheetViews>
    <sheetView topLeftCell="A12" workbookViewId="0">
      <selection activeCell="M29" sqref="M29"/>
    </sheetView>
  </sheetViews>
  <sheetFormatPr defaultRowHeight="14.5" x14ac:dyDescent="0.35"/>
  <cols>
    <col min="1" max="1" width="28.08984375" bestFit="1" customWidth="1"/>
    <col min="2" max="2" width="9.81640625" bestFit="1" customWidth="1"/>
  </cols>
  <sheetData>
    <row r="4" spans="2:7" ht="36" customHeight="1" x14ac:dyDescent="0.35">
      <c r="B4" s="38" t="s">
        <v>1426</v>
      </c>
      <c r="C4" s="38"/>
      <c r="D4" s="38"/>
      <c r="E4" s="38"/>
      <c r="F4" s="38"/>
      <c r="G4" s="38"/>
    </row>
    <row r="5" spans="2:7" ht="15.5" x14ac:dyDescent="0.35">
      <c r="B5" s="23"/>
      <c r="C5" s="36" t="s">
        <v>183</v>
      </c>
      <c r="D5" s="36" t="s">
        <v>521</v>
      </c>
      <c r="E5" s="36" t="s">
        <v>743</v>
      </c>
      <c r="F5" s="36" t="s">
        <v>910</v>
      </c>
      <c r="G5" s="36" t="s">
        <v>1086</v>
      </c>
    </row>
    <row r="6" spans="2:7" ht="15.5" x14ac:dyDescent="0.35">
      <c r="B6" s="36" t="s">
        <v>1403</v>
      </c>
      <c r="C6" s="29">
        <f>COUNTIFS('3.3.2 (2)'!$B:$B, "CE", '3.3.2 (2)'!$G:$G, "2015-16")</f>
        <v>13</v>
      </c>
      <c r="D6" s="29">
        <f>COUNTIFS('3.3.2 (2)'!$B:$B, "CE", '3.3.2 (2)'!$G:$G, "2016-17")</f>
        <v>3</v>
      </c>
      <c r="E6" s="29">
        <f>COUNTIFS('3.3.2 (2)'!$B:$B, "CE", '3.3.2 (2)'!$G:$G, "2017-18")</f>
        <v>6</v>
      </c>
      <c r="F6" s="29">
        <f>COUNTIFS('3.3.2 (2)'!$B:$B, "CE", '3.3.2 (2)'!$G:$G, "2018-19")</f>
        <v>8</v>
      </c>
      <c r="G6" s="29">
        <f>COUNTIFS('3.3.2 (2)'!$B:$B, "CE", '3.3.2 (2)'!$G:$G, "2019-20")</f>
        <v>4</v>
      </c>
    </row>
    <row r="7" spans="2:7" ht="15.5" x14ac:dyDescent="0.35">
      <c r="B7" s="36" t="s">
        <v>1404</v>
      </c>
      <c r="C7" s="29">
        <f>COUNTIFS('3.3.2 (2)'!$B:$B, "Comp", '3.3.2 (2)'!$G:$G, "2015-16")</f>
        <v>31</v>
      </c>
      <c r="D7" s="29">
        <f>COUNTIFS('3.3.2 (2)'!$B:$B, "Comp", '3.3.2 (2)'!$G:$G, "2016-17")</f>
        <v>51</v>
      </c>
      <c r="E7" s="29">
        <f>COUNTIFS('3.3.2 (2)'!$B:$B, "Comp", '3.3.2 (2)'!$G:$G, "2017-18")</f>
        <v>16</v>
      </c>
      <c r="F7" s="29">
        <f>COUNTIFS('3.3.2 (2)'!$B:$B, "Comp", '3.3.2 (2)'!$G:$G, "2018-19")</f>
        <v>3</v>
      </c>
      <c r="G7" s="29">
        <f>COUNTIFS('3.3.2 (2)'!$B:$B, "Comp", '3.3.2 (2)'!$G:$G, "2019-20")</f>
        <v>36</v>
      </c>
    </row>
    <row r="8" spans="2:7" ht="15.5" x14ac:dyDescent="0.35">
      <c r="B8" s="36" t="s">
        <v>1405</v>
      </c>
      <c r="C8" s="29">
        <f>COUNTIFS('3.3.2 (2)'!$B:$B, "EE", '3.3.2 (2)'!$G:$G, "2015-16")</f>
        <v>3</v>
      </c>
      <c r="D8" s="29">
        <f>COUNTIFS('3.3.2 (2)'!$B:$B, "EE", '3.3.2 (2)'!$G:$G, "2016-17")</f>
        <v>12</v>
      </c>
      <c r="E8" s="29">
        <f>COUNTIFS('3.3.2 (2)'!$B:$B, "EE", '3.3.2 (2)'!$G:$G, "2017-18")</f>
        <v>7</v>
      </c>
      <c r="F8" s="29">
        <f>COUNTIFS('3.3.2 (2)'!$B:$B, "EE", '3.3.2 (2)'!$G:$G, "2018-19")</f>
        <v>0</v>
      </c>
      <c r="G8" s="29">
        <f>COUNTIFS('3.3.2 (2)'!$B:$B, "EE", '3.3.2 (2)'!$G:$G, "2019-20")</f>
        <v>13</v>
      </c>
    </row>
    <row r="9" spans="2:7" ht="15.5" x14ac:dyDescent="0.35">
      <c r="B9" s="36" t="s">
        <v>1406</v>
      </c>
      <c r="C9" s="29">
        <f>COUNTIFS('3.3.2 (2)'!$B:$B, "Elex", '3.3.2 (2)'!$G:$G, "2015-16")</f>
        <v>14</v>
      </c>
      <c r="D9" s="29">
        <f>COUNTIFS('3.3.2 (2)'!$B:$B, "Elex", '3.3.2 (2)'!$G:$G, "2016-17")</f>
        <v>6</v>
      </c>
      <c r="E9" s="29">
        <f>COUNTIFS('3.3.2 (2)'!$B:$B, "Elex", '3.3.2 (2)'!$G:$G, "2017-18")</f>
        <v>5</v>
      </c>
      <c r="F9" s="29">
        <f>COUNTIFS('3.3.2 (2)'!$B:$B, "Elex", '3.3.2 (2)'!$G:$G, "2018-19")</f>
        <v>4</v>
      </c>
      <c r="G9" s="29">
        <f>COUNTIFS('3.3.2 (2)'!$B:$B, "Elex", '3.3.2 (2)'!$G:$G, "2019-20")</f>
        <v>3</v>
      </c>
    </row>
    <row r="10" spans="2:7" ht="15.5" x14ac:dyDescent="0.35">
      <c r="B10" s="36" t="s">
        <v>1407</v>
      </c>
      <c r="C10" s="29">
        <f>COUNTIFS('3.3.2 (2)'!$B:$B, "ETC", '3.3.2 (2)'!$G:$G, "2015-16")</f>
        <v>32</v>
      </c>
      <c r="D10" s="29">
        <f>COUNTIFS('3.3.2 (2)'!$B:$B, "ETC", '3.3.2 (2)'!$G:$G, "2016-17")</f>
        <v>8</v>
      </c>
      <c r="E10" s="29">
        <f>COUNTIFS('3.3.2 (2)'!$B:$B, "ETC", '3.3.2 (2)'!$G:$G, "2017-18")</f>
        <v>11</v>
      </c>
      <c r="F10" s="29">
        <f>COUNTIFS('3.3.2 (2)'!$B:$B, "ETC", '3.3.2 (2)'!$G:$G, "2018-19")</f>
        <v>11</v>
      </c>
      <c r="G10" s="29">
        <f>COUNTIFS('3.3.2 (2)'!$B:$B, "ETC", '3.3.2 (2)'!$G:$G, "2019-20")</f>
        <v>14</v>
      </c>
    </row>
    <row r="11" spans="2:7" ht="15.5" x14ac:dyDescent="0.35">
      <c r="B11" s="36" t="s">
        <v>1408</v>
      </c>
      <c r="C11" s="29">
        <f>COUNTIFS('3.3.2 (2)'!$B:$B, "IT", '3.3.2 (2)'!$G:$G, "2015-16")</f>
        <v>0</v>
      </c>
      <c r="D11" s="29">
        <f>COUNTIFS('3.3.2 (2)'!$B:$B, "IT", '3.3.2 (2)'!$G:$G, "2016-17")</f>
        <v>2</v>
      </c>
      <c r="E11" s="29">
        <f>COUNTIFS('3.3.2 (2)'!$B:$B, "IT", '3.3.2 (2)'!$G:$G, "2017-18")</f>
        <v>5</v>
      </c>
      <c r="F11" s="29">
        <f>COUNTIFS('3.3.2 (2)'!$B:$B, "IT", '3.3.2 (2)'!$G:$G, "2018-19")</f>
        <v>3</v>
      </c>
      <c r="G11" s="29">
        <f>COUNTIFS('3.3.2 (2)'!$B:$B, "IT", '3.3.2 (2)'!$G:$G, "2019-20")</f>
        <v>4</v>
      </c>
    </row>
    <row r="12" spans="2:7" ht="15.5" x14ac:dyDescent="0.35">
      <c r="B12" s="36" t="s">
        <v>1409</v>
      </c>
      <c r="C12" s="29">
        <f>COUNTIFS('3.3.2 (2)'!$B:$B, "ME", '3.3.2 (2)'!$G:$G, "2015-16")</f>
        <v>5</v>
      </c>
      <c r="D12" s="29">
        <f>COUNTIFS('3.3.2 (2)'!$B:$B, "ME", '3.3.2 (2)'!$G:$G, "2016-17")</f>
        <v>6</v>
      </c>
      <c r="E12" s="29">
        <f>COUNTIFS('3.3.2 (2)'!$B:$B, "ME", '3.3.2 (2)'!$G:$G, "2017-18")</f>
        <v>1</v>
      </c>
      <c r="F12" s="29">
        <f>COUNTIFS('3.3.2 (2)'!$B:$B, "ME", '3.3.2 (2)'!$G:$G, "2018-19")</f>
        <v>13</v>
      </c>
      <c r="G12" s="29">
        <f>COUNTIFS('3.3.2 (2)'!$B:$B, "ME", '3.3.2 (2)'!$G:$G, "2019-20")</f>
        <v>16</v>
      </c>
    </row>
    <row r="13" spans="2:7" ht="15.5" x14ac:dyDescent="0.35">
      <c r="B13" s="36" t="s">
        <v>1410</v>
      </c>
      <c r="C13" s="29">
        <f>COUNTIFS('3.3.2 (2)'!$B:$B, "PE", '3.3.2 (2)'!$G:$G, "2015-16")</f>
        <v>32</v>
      </c>
      <c r="D13" s="29">
        <f>COUNTIFS('3.3.2 (2)'!$B:$B, "PE", '3.3.2 (2)'!$G:$G, "2016-17")</f>
        <v>12</v>
      </c>
      <c r="E13" s="29">
        <f>COUNTIFS('3.3.2 (2)'!$B:$B, "PE", '3.3.2 (2)'!$G:$G, "2017-18")</f>
        <v>4</v>
      </c>
      <c r="F13" s="29">
        <f>COUNTIFS('3.3.2 (2)'!$B:$B, "PE", '3.3.2 (2)'!$G:$G, "2018-19")</f>
        <v>10</v>
      </c>
      <c r="G13" s="29">
        <f>COUNTIFS('3.3.2 (2)'!$B:$B, "PE", '3.3.2 (2)'!$G:$G, "2019-20")</f>
        <v>7</v>
      </c>
    </row>
    <row r="14" spans="2:7" ht="15.5" x14ac:dyDescent="0.35">
      <c r="B14" s="36" t="s">
        <v>283</v>
      </c>
      <c r="C14" s="29">
        <f>COUNTIFS('3.3.2 (2)'!$B:$B, "MBA", '3.3.2 (2)'!$G:$G, "2015-16")</f>
        <v>1</v>
      </c>
      <c r="D14" s="29">
        <f>COUNTIFS('3.3.2 (2)'!$B:$B, "MBA", '3.3.2 (2)'!$G:$G, "2016-17")</f>
        <v>0</v>
      </c>
      <c r="E14" s="29">
        <f>COUNTIFS('3.3.2 (2)'!$B:$B, "MBA", '3.3.2 (2)'!$G:$G, "2017-18")</f>
        <v>0</v>
      </c>
      <c r="F14" s="29">
        <f>COUNTIFS('3.3.2 (2)'!$B:$B, "MBA", '3.3.2 (2)'!$G:$G, "2018-19")</f>
        <v>2</v>
      </c>
      <c r="G14" s="29">
        <f>COUNTIFS('3.3.2 (2)'!$B:$B, "MBA", '3.3.2 (2)'!$G:$G, "2019-20")</f>
        <v>6</v>
      </c>
    </row>
    <row r="15" spans="2:7" ht="15.5" x14ac:dyDescent="0.35">
      <c r="B15" s="36" t="s">
        <v>1418</v>
      </c>
      <c r="C15" s="29">
        <f>COUNTIFS('3.3.2 (2)'!$B:$B, "Engg. Sci", '3.3.2 (2)'!$G:$G, "2015-16")</f>
        <v>0</v>
      </c>
      <c r="D15" s="29">
        <f>COUNTIFS('3.3.2 (2)'!$B:$B, "Engg. Sci", '3.3.2 (2)'!$G:$G, "2016-17")</f>
        <v>0</v>
      </c>
      <c r="E15" s="29">
        <f>COUNTIFS('3.3.2 (2)'!$B:$B, "Engg. Sci", '3.3.2 (2)'!$G:$G, "2017-18")</f>
        <v>1</v>
      </c>
      <c r="F15" s="29">
        <f>COUNTIFS('3.3.2 (2)'!$B:$B, "Engg. Sci", '3.3.2 (2)'!$G:$G, "2018-19")</f>
        <v>0</v>
      </c>
      <c r="G15" s="29">
        <f>COUNTIFS('3.3.2 (2)'!$B:$B, "Engg. Sci", '3.3.2 (2)'!$G:$G, "2019-20")</f>
        <v>0</v>
      </c>
    </row>
    <row r="16" spans="2:7" ht="15.5" x14ac:dyDescent="0.35">
      <c r="B16" s="24" t="s">
        <v>1411</v>
      </c>
      <c r="C16" s="24">
        <f>SUM(C6:C15)</f>
        <v>131</v>
      </c>
      <c r="D16" s="24">
        <f t="shared" ref="D16:G16" si="0">SUM(D6:D15)</f>
        <v>100</v>
      </c>
      <c r="E16" s="24">
        <f t="shared" si="0"/>
        <v>56</v>
      </c>
      <c r="F16" s="24">
        <f t="shared" si="0"/>
        <v>54</v>
      </c>
      <c r="G16" s="24">
        <f t="shared" si="0"/>
        <v>103</v>
      </c>
    </row>
    <row r="19" spans="1:7" ht="25.5" customHeight="1" x14ac:dyDescent="0.35">
      <c r="A19" s="38" t="s">
        <v>1419</v>
      </c>
      <c r="B19" s="38"/>
      <c r="C19" s="38"/>
      <c r="D19" s="38"/>
      <c r="E19" s="38"/>
      <c r="F19" s="38"/>
      <c r="G19" s="38"/>
    </row>
    <row r="20" spans="1:7" ht="25.5" customHeight="1" x14ac:dyDescent="0.35">
      <c r="A20" s="30"/>
      <c r="B20" s="35" t="s">
        <v>183</v>
      </c>
      <c r="C20" s="35" t="s">
        <v>521</v>
      </c>
      <c r="D20" s="35" t="s">
        <v>743</v>
      </c>
      <c r="E20" s="35" t="s">
        <v>910</v>
      </c>
      <c r="F20" s="35" t="s">
        <v>1086</v>
      </c>
      <c r="G20" s="39" t="s">
        <v>1422</v>
      </c>
    </row>
    <row r="21" spans="1:7" ht="25.5" customHeight="1" x14ac:dyDescent="0.35">
      <c r="A21" s="35" t="s">
        <v>1420</v>
      </c>
      <c r="B21" s="30">
        <f>C16</f>
        <v>131</v>
      </c>
      <c r="C21" s="30">
        <f t="shared" ref="C21:F21" si="1">D16</f>
        <v>100</v>
      </c>
      <c r="D21" s="30">
        <f t="shared" si="1"/>
        <v>56</v>
      </c>
      <c r="E21" s="30">
        <f t="shared" si="1"/>
        <v>54</v>
      </c>
      <c r="F21" s="30">
        <f t="shared" si="1"/>
        <v>103</v>
      </c>
      <c r="G21" s="39"/>
    </row>
    <row r="22" spans="1:7" ht="25.5" customHeight="1" x14ac:dyDescent="0.35">
      <c r="A22" s="35" t="s">
        <v>1421</v>
      </c>
      <c r="B22" s="31">
        <v>207</v>
      </c>
      <c r="C22" s="31">
        <v>216</v>
      </c>
      <c r="D22" s="31">
        <v>202</v>
      </c>
      <c r="E22" s="31">
        <v>205</v>
      </c>
      <c r="F22" s="31">
        <v>198</v>
      </c>
      <c r="G22" s="39"/>
    </row>
    <row r="23" spans="1:7" ht="25.5" customHeight="1" x14ac:dyDescent="0.35">
      <c r="A23" s="32" t="s">
        <v>1423</v>
      </c>
      <c r="B23" s="33">
        <f>B21/B22</f>
        <v>0.63285024154589375</v>
      </c>
      <c r="C23" s="33">
        <f t="shared" ref="C23:F23" si="2">C21/C22</f>
        <v>0.46296296296296297</v>
      </c>
      <c r="D23" s="33">
        <f t="shared" si="2"/>
        <v>0.27722772277227725</v>
      </c>
      <c r="E23" s="33">
        <f t="shared" si="2"/>
        <v>0.26341463414634148</v>
      </c>
      <c r="F23" s="33">
        <f t="shared" si="2"/>
        <v>0.52020202020202022</v>
      </c>
      <c r="G23" s="34">
        <f>SUM(B23:F23)/5</f>
        <v>0.43133151632589917</v>
      </c>
    </row>
  </sheetData>
  <mergeCells count="3">
    <mergeCell ref="B4:G4"/>
    <mergeCell ref="A19:G19"/>
    <mergeCell ref="G20:G2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3.3.2</vt:lpstr>
      <vt:lpstr>3.3.2 (2)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2021-04-13T10:07:40Z</dcterms:modified>
</cp:coreProperties>
</file>