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10" windowWidth="14810" windowHeight="7710" tabRatio="958"/>
  </bookViews>
  <sheets>
    <sheet name="2.4.2, 3.1.2 &amp; 3.3.1 " sheetId="21" r:id="rId1"/>
    <sheet name="summary" sheetId="20" r:id="rId2"/>
  </sheets>
  <calcPr calcId="144525"/>
</workbook>
</file>

<file path=xl/calcChain.xml><?xml version="1.0" encoding="utf-8"?>
<calcChain xmlns="http://schemas.openxmlformats.org/spreadsheetml/2006/main">
  <c r="G5" i="20" l="1"/>
  <c r="F5" i="20"/>
  <c r="E5" i="20"/>
  <c r="D5" i="20"/>
  <c r="C5" i="20"/>
  <c r="C8" i="20" l="1"/>
  <c r="C9" i="20"/>
  <c r="D9" i="20"/>
  <c r="D8" i="20"/>
  <c r="E9" i="20"/>
  <c r="E8" i="20"/>
  <c r="F9" i="20"/>
  <c r="F8" i="20"/>
  <c r="G8" i="20"/>
  <c r="G9" i="20"/>
  <c r="H8" i="20" l="1"/>
  <c r="H9" i="20"/>
</calcChain>
</file>

<file path=xl/sharedStrings.xml><?xml version="1.0" encoding="utf-8"?>
<sst xmlns="http://schemas.openxmlformats.org/spreadsheetml/2006/main" count="236" uniqueCount="100">
  <si>
    <t>Is the teacher still serving the institution/If not last year of the service of Faculty to the Institution</t>
  </si>
  <si>
    <t>Year of Recognition as Research Guide</t>
  </si>
  <si>
    <t xml:space="preserve">2.4.2 Average percentage of full time teachers with Ph.D. / D.M. / M.Ch. / D.N.B Superspeciality / D.Sc. / D.Litt. during the last five years (consider only highest degree for count)
 (20)
</t>
  </si>
  <si>
    <t>Year of registration of the scholar</t>
  </si>
  <si>
    <t xml:space="preserve">Name  of full time teacher with Ph.D./D.M/M.Ch./D.N.B Superspeciality/D.Sc./D’Lit. </t>
  </si>
  <si>
    <t xml:space="preserve">Qualification (Ph.D./D.M/M.Ch./D.N.B Superspeciality/D.Sc./D’Lit. ) and Year of obtaining </t>
  </si>
  <si>
    <t xml:space="preserve">Whether recognised as research Guide for Ph.D./D.M/M.Ch./D.N.B Superspeciality/D.Sc./D’Lit. </t>
  </si>
  <si>
    <t>Name of the scholar</t>
  </si>
  <si>
    <t>Title of the thesis for scholar</t>
  </si>
  <si>
    <t>3.3.1 Number of Ph.Ds registered per eligible teacher during the last five years(5)</t>
  </si>
  <si>
    <t xml:space="preserve">3.1.2 Percentage of teachers recognized as research guides (latest completed academic year) (5) </t>
  </si>
  <si>
    <t>Sandip Bhagwat Rahane</t>
  </si>
  <si>
    <t>No</t>
  </si>
  <si>
    <t>Yes</t>
  </si>
  <si>
    <t>-</t>
  </si>
  <si>
    <t>Ph.D in Civil enginerring ;2016</t>
  </si>
  <si>
    <t>YES</t>
  </si>
  <si>
    <t>Ph.D in Civil enginerring ;2010</t>
  </si>
  <si>
    <t>Mr. Prashant Kishor Nawale</t>
  </si>
  <si>
    <t>2017-18</t>
  </si>
  <si>
    <t>Multi-Criterion Irrigation planningunder fuzzy environmentwith changing climate</t>
  </si>
  <si>
    <t>Ph.D in Civil enginerring ;2011</t>
  </si>
  <si>
    <t>Ph.D in Civil enginerring ;2019</t>
  </si>
  <si>
    <t>Ph.D in Civil enginerring ;2017</t>
  </si>
  <si>
    <t>Dr. M.R. Wakchaure</t>
  </si>
  <si>
    <t>Dr.J.B.Gurav</t>
  </si>
  <si>
    <t>Dr. N.U. Mate</t>
  </si>
  <si>
    <t>Dr.S.B. Kandekar</t>
  </si>
  <si>
    <t>Dr.R.S.Ingole</t>
  </si>
  <si>
    <t>Dr. Manoj A. Wakchaure</t>
  </si>
  <si>
    <t>NA</t>
  </si>
  <si>
    <t>Dr. Mubin Shoukat Tamboli</t>
  </si>
  <si>
    <t>Dr. Shrinivas K. Sonkar</t>
  </si>
  <si>
    <t>Dr. Ms. R. P. Labade</t>
  </si>
  <si>
    <t>Dr. R. S. Pawase</t>
  </si>
  <si>
    <t>Dr. S. R.Jondhale</t>
  </si>
  <si>
    <t>Dr. B. L. Gunjal</t>
  </si>
  <si>
    <t>Dr. M. A. Chaudhari</t>
  </si>
  <si>
    <t>Dr. Narendra R. Telrandhe</t>
  </si>
  <si>
    <t>Dr. Wagh  Mahesh Harishchandra</t>
  </si>
  <si>
    <t>Dr. Sethi  Surinder Bhupinder</t>
  </si>
  <si>
    <t>Dr. Gunjal Sachin Sampat</t>
  </si>
  <si>
    <t>Dr. Neha Prafulkumar  Shah</t>
  </si>
  <si>
    <t>Sr. No.</t>
  </si>
  <si>
    <t>Ph.D. Computer Engineering; 2020</t>
  </si>
  <si>
    <t>Dr. B. R. Borkar</t>
  </si>
  <si>
    <t>Dr. M.A. Venkatesh</t>
  </si>
  <si>
    <t>Dr.V.D.Wakchaure</t>
  </si>
  <si>
    <t>Marathe Kunal S</t>
  </si>
  <si>
    <t>Borkar Vishal</t>
  </si>
  <si>
    <t>Kadlag Ranjitsingh U</t>
  </si>
  <si>
    <t>Kshirsagar Dattatray</t>
  </si>
  <si>
    <t>Bajaj Dipak</t>
  </si>
  <si>
    <t>Evaluation of Lubri­­cating oil properties affecting on CI engine using Cotton seed oil as a lubricant</t>
  </si>
  <si>
    <t>Shiraskar Gulab D</t>
  </si>
  <si>
    <t>Experimental Investigation of IC engine performance of cotton seed oil as a Lubricant and Development of emission models</t>
  </si>
  <si>
    <t>Chaudhari Sujit B</t>
  </si>
  <si>
    <t>Gite Ravndra  E</t>
  </si>
  <si>
    <t>Ph.D ; 2016</t>
  </si>
  <si>
    <t>Ph.D. Electronics and Telecommunication Engineering; 2019</t>
  </si>
  <si>
    <t>Ph.D Electronics and Telecommunication Engineering; ; 2019</t>
  </si>
  <si>
    <t>Ph.D Computer Engineering; 2015</t>
  </si>
  <si>
    <t>Ph.D Computer Science and Engineering; 2016</t>
  </si>
  <si>
    <t>Ph.D Mechanical Engineering; 2016</t>
  </si>
  <si>
    <t>Ph.D Marketing Management; 2014</t>
  </si>
  <si>
    <t>Ph.D Commerce and Management; 2018</t>
  </si>
  <si>
    <t>Ph.D Business Administration; 2016</t>
  </si>
  <si>
    <t>Ph.D Opertational Management; 2017</t>
  </si>
  <si>
    <t>Ph.D Commerce and Management ; 2019</t>
  </si>
  <si>
    <t>Ph.D Production Engineering; 2015</t>
  </si>
  <si>
    <t>Ph.D Mechanical Engineering; 2002</t>
  </si>
  <si>
    <t>Dr.V.S. Gadakh</t>
  </si>
  <si>
    <t>Dr. Nagare Prashant Narayan</t>
  </si>
  <si>
    <t>Dr. Hase Vaibhav Jalindar</t>
  </si>
  <si>
    <t>Dr. Harne M.S.</t>
  </si>
  <si>
    <t>Ph.D Mechanical Engineering; 2020</t>
  </si>
  <si>
    <t>Na</t>
  </si>
  <si>
    <t>Year</t>
  </si>
  <si>
    <t>16-17</t>
  </si>
  <si>
    <t>17-18</t>
  </si>
  <si>
    <t>18-19</t>
  </si>
  <si>
    <t>19-20</t>
  </si>
  <si>
    <t>15-16</t>
  </si>
  <si>
    <t>Year of PhD awarded</t>
  </si>
  <si>
    <t>Amol J Mehetre</t>
  </si>
  <si>
    <t>2019-20</t>
  </si>
  <si>
    <t>% per Year based on FTT</t>
  </si>
  <si>
    <t>% per Year based on SP</t>
  </si>
  <si>
    <t xml:space="preserve">Average percentage of full time teachers with Ph. D. </t>
  </si>
  <si>
    <t>Number of full time teachers (FTT)</t>
  </si>
  <si>
    <t>No. of sanctioned posts (SP)</t>
  </si>
  <si>
    <t>Number of Ph.D. Year Wise</t>
  </si>
  <si>
    <t>Avg. of last 5 years</t>
  </si>
  <si>
    <t>Behaviour of castellated steel beams by experimental and analytical methodes</t>
  </si>
  <si>
    <t>Experimental investigation on response measurement of additively manufactured composite smart material</t>
  </si>
  <si>
    <t>Experimental investigation of aluminum and steel joint using friction stir welding process</t>
  </si>
  <si>
    <t>Development of novel approach of condition monitoring for centrifugal pump in thermal power plant</t>
  </si>
  <si>
    <t>Investigation on effect of bio lubricants based hybrid Nano fluids on turning of AISI 1040 Steel using minimum quantity lubrication</t>
  </si>
  <si>
    <t>Investigation of creep fatigue behavior of additively manufactured inconel 718</t>
  </si>
  <si>
    <t>Investigating The performance of cryo treated AISI 10 mg additively manufactured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</si>
</sst>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i/>
      <sz val="12"/>
      <color rgb="FF00206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2" fontId="6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/>
    </xf>
    <xf numFmtId="0" fontId="0" fillId="6" borderId="2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7" borderId="1" xfId="0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/>
    </xf>
    <xf numFmtId="0" fontId="0" fillId="7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/>
    </xf>
    <xf numFmtId="0" fontId="0" fillId="8" borderId="2" xfId="0" applyFont="1" applyFill="1" applyBorder="1" applyAlignment="1">
      <alignment horizontal="left" vertical="top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/>
    </xf>
    <xf numFmtId="0" fontId="0" fillId="9" borderId="2" xfId="0" applyFont="1" applyFill="1" applyBorder="1" applyAlignment="1">
      <alignment horizontal="left" vertical="top"/>
    </xf>
    <xf numFmtId="0" fontId="0" fillId="9" borderId="1" xfId="0" applyFont="1" applyFill="1" applyBorder="1" applyAlignment="1">
      <alignment horizontal="left" vertical="top" wrapText="1"/>
    </xf>
    <xf numFmtId="0" fontId="0" fillId="9" borderId="1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 wrapText="1"/>
    </xf>
    <xf numFmtId="0" fontId="0" fillId="11" borderId="4" xfId="0" applyFill="1" applyBorder="1" applyAlignment="1">
      <alignment horizontal="left" vertical="top"/>
    </xf>
    <xf numFmtId="0" fontId="0" fillId="11" borderId="4" xfId="0" applyFont="1" applyFill="1" applyBorder="1" applyAlignment="1">
      <alignment horizontal="left" vertical="top"/>
    </xf>
    <xf numFmtId="0" fontId="0" fillId="11" borderId="4" xfId="0" applyNumberFormat="1" applyFont="1" applyFill="1" applyBorder="1" applyAlignment="1">
      <alignment horizontal="left" vertical="top" wrapText="1"/>
    </xf>
    <xf numFmtId="0" fontId="0" fillId="11" borderId="3" xfId="0" applyFont="1" applyFill="1" applyBorder="1" applyAlignment="1">
      <alignment horizontal="left" vertical="top"/>
    </xf>
    <xf numFmtId="0" fontId="0" fillId="11" borderId="1" xfId="0" applyFill="1" applyBorder="1" applyAlignment="1">
      <alignment horizontal="left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left" vertical="top" wrapText="1"/>
    </xf>
    <xf numFmtId="0" fontId="0" fillId="11" borderId="6" xfId="0" applyFill="1" applyBorder="1" applyAlignment="1">
      <alignment horizontal="left" vertical="top"/>
    </xf>
    <xf numFmtId="0" fontId="0" fillId="11" borderId="6" xfId="0" applyFill="1" applyBorder="1" applyAlignment="1">
      <alignment horizontal="left" vertical="top" wrapText="1"/>
    </xf>
    <xf numFmtId="0" fontId="0" fillId="12" borderId="4" xfId="0" applyFill="1" applyBorder="1" applyAlignment="1">
      <alignment horizontal="left" vertical="top"/>
    </xf>
    <xf numFmtId="0" fontId="0" fillId="12" borderId="4" xfId="0" applyFont="1" applyFill="1" applyBorder="1" applyAlignment="1">
      <alignment horizontal="left" vertical="top"/>
    </xf>
    <xf numFmtId="0" fontId="0" fillId="12" borderId="4" xfId="0" applyFont="1" applyFill="1" applyBorder="1" applyAlignment="1">
      <alignment horizontal="left" vertical="top" wrapText="1"/>
    </xf>
    <xf numFmtId="0" fontId="0" fillId="12" borderId="1" xfId="0" applyFont="1" applyFill="1" applyBorder="1" applyAlignment="1">
      <alignment horizontal="left" vertical="top"/>
    </xf>
    <xf numFmtId="0" fontId="0" fillId="12" borderId="1" xfId="0" applyFont="1" applyFill="1" applyBorder="1" applyAlignment="1">
      <alignment horizontal="left" vertical="top" wrapText="1"/>
    </xf>
    <xf numFmtId="0" fontId="0" fillId="12" borderId="5" xfId="0" applyFill="1" applyBorder="1" applyAlignment="1">
      <alignment horizontal="left" vertical="top"/>
    </xf>
    <xf numFmtId="0" fontId="0" fillId="12" borderId="5" xfId="0" applyFill="1" applyBorder="1" applyAlignment="1">
      <alignment horizontal="left" vertical="top" wrapText="1"/>
    </xf>
    <xf numFmtId="0" fontId="0" fillId="12" borderId="6" xfId="0" applyFill="1" applyBorder="1" applyAlignment="1">
      <alignment horizontal="left" vertical="top"/>
    </xf>
    <xf numFmtId="0" fontId="0" fillId="12" borderId="6" xfId="0" applyFill="1" applyBorder="1" applyAlignment="1">
      <alignment horizontal="left" vertical="top" wrapText="1"/>
    </xf>
    <xf numFmtId="0" fontId="0" fillId="13" borderId="1" xfId="0" applyFill="1" applyBorder="1" applyAlignment="1">
      <alignment horizontal="left" vertical="top"/>
    </xf>
    <xf numFmtId="0" fontId="0" fillId="13" borderId="2" xfId="0" applyFont="1" applyFill="1" applyBorder="1" applyAlignment="1">
      <alignment horizontal="left" vertical="top"/>
    </xf>
    <xf numFmtId="0" fontId="0" fillId="13" borderId="3" xfId="0" applyFill="1" applyBorder="1" applyAlignment="1">
      <alignment horizontal="left" vertical="top" wrapText="1"/>
    </xf>
    <xf numFmtId="0" fontId="0" fillId="13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summary!$B$5</c:f>
              <c:strCache>
                <c:ptCount val="1"/>
                <c:pt idx="0">
                  <c:v>Number of Ph.D. Year Wise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summary!$C$4:$G$4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summary!$C$5:$G$5</c:f>
              <c:numCache>
                <c:formatCode>General</c:formatCode>
                <c:ptCount val="5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20</c:v>
                </c:pt>
                <c:pt idx="4">
                  <c:v>26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6400896"/>
        <c:axId val="287144192"/>
      </c:barChart>
      <c:catAx>
        <c:axId val="2864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87144192"/>
        <c:crosses val="autoZero"/>
        <c:auto val="1"/>
        <c:lblAlgn val="ctr"/>
        <c:lblOffset val="100"/>
        <c:noMultiLvlLbl val="0"/>
      </c:catAx>
      <c:valAx>
        <c:axId val="2871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4008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70C0"/>
                </a:solidFill>
              </a:defRPr>
            </a:pPr>
            <a:r>
              <a:rPr lang="en-US" sz="1400">
                <a:solidFill>
                  <a:srgbClr val="0070C0"/>
                </a:solidFill>
              </a:rPr>
              <a:t>Average percentage of full time teachers with Ph. D. </a:t>
            </a:r>
          </a:p>
        </c:rich>
      </c:tx>
      <c:layout>
        <c:manualLayout>
          <c:xMode val="edge"/>
          <c:yMode val="edge"/>
          <c:x val="6.7106761302724485E-2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70601275389023"/>
          <c:y val="0.18429738835837006"/>
          <c:w val="0.74195363079615051"/>
          <c:h val="0.6582593321668124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summary!$B$8</c:f>
              <c:strCache>
                <c:ptCount val="1"/>
                <c:pt idx="0">
                  <c:v>% per Year based on FTT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79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5"/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32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Avg. of last 5 years</c:v>
                </c:pt>
              </c:strCache>
            </c:strRef>
          </c:cat>
          <c:val>
            <c:numRef>
              <c:f>summary!$C$8:$H$8</c:f>
              <c:numCache>
                <c:formatCode>0.00</c:formatCode>
                <c:ptCount val="6"/>
                <c:pt idx="0">
                  <c:v>5.7971014492753623</c:v>
                </c:pt>
                <c:pt idx="1">
                  <c:v>6.4814814814814818</c:v>
                </c:pt>
                <c:pt idx="2">
                  <c:v>7.4257425742574261</c:v>
                </c:pt>
                <c:pt idx="3">
                  <c:v>9.7560975609756095</c:v>
                </c:pt>
                <c:pt idx="4">
                  <c:v>13.131313131313131</c:v>
                </c:pt>
                <c:pt idx="5">
                  <c:v>8.518347239460601</c:v>
                </c:pt>
              </c:numCache>
            </c:numRef>
          </c:val>
        </c:ser>
        <c:ser>
          <c:idx val="4"/>
          <c:order val="1"/>
          <c:tx>
            <c:strRef>
              <c:f>summary!$B$9</c:f>
              <c:strCache>
                <c:ptCount val="1"/>
                <c:pt idx="0">
                  <c:v>% per Year based on SP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5"/>
              <c:spPr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Avg. of last 5 years</c:v>
                </c:pt>
              </c:strCache>
            </c:strRef>
          </c:cat>
          <c:val>
            <c:numRef>
              <c:f>summary!$C$9:$H$9</c:f>
              <c:numCache>
                <c:formatCode>0.00</c:formatCode>
                <c:ptCount val="6"/>
                <c:pt idx="0">
                  <c:v>6</c:v>
                </c:pt>
                <c:pt idx="1">
                  <c:v>7</c:v>
                </c:pt>
                <c:pt idx="2">
                  <c:v>6.25</c:v>
                </c:pt>
                <c:pt idx="3">
                  <c:v>11.695906432748538</c:v>
                </c:pt>
                <c:pt idx="4">
                  <c:v>15.2046783625731</c:v>
                </c:pt>
                <c:pt idx="5">
                  <c:v>9.2301169590643273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"/>
        <c:axId val="179476352"/>
        <c:axId val="179477888"/>
      </c:barChart>
      <c:catAx>
        <c:axId val="179476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9477888"/>
        <c:crosses val="autoZero"/>
        <c:auto val="1"/>
        <c:lblAlgn val="ctr"/>
        <c:lblOffset val="100"/>
        <c:noMultiLvlLbl val="0"/>
      </c:catAx>
      <c:valAx>
        <c:axId val="179477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947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093773241781702"/>
          <c:y val="4.3511956838728473E-2"/>
          <c:w val="0.11239564889854947"/>
          <c:h val="0.6074205307669874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276224</xdr:colOff>
      <xdr:row>3</xdr:row>
      <xdr:rowOff>33337</xdr:rowOff>
    </xdr:from>
    <xdr:to>
      <xdr:col>17</xdr:col>
      <xdr:colOff>19049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933450</xdr:colOff>
      <xdr:row>11</xdr:row>
      <xdr:rowOff>0</xdr:rowOff>
    </xdr:from>
    <xdr:to>
      <xdr:col>9</xdr:col>
      <xdr:colOff>9525</xdr:colOff>
      <xdr:row>25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80" zoomScaleNormal="80" workbookViewId="0">
      <selection activeCell="C10" sqref="C10"/>
    </sheetView>
  </sheetViews>
  <sheetFormatPr defaultColWidth="32.1796875" defaultRowHeight="14.5" x14ac:dyDescent="0.35"/>
  <cols>
    <col min="1" max="1" width="7.1796875" style="1" customWidth="1"/>
    <col min="2" max="2" width="29.54296875" style="4" customWidth="1"/>
    <col min="3" max="3" width="34.7265625" style="7" customWidth="1"/>
    <col min="4" max="4" width="11.54296875" style="13" bestFit="1" customWidth="1"/>
    <col min="5" max="5" width="18.1796875" style="1" customWidth="1"/>
    <col min="6" max="6" width="14.81640625" style="1" customWidth="1"/>
    <col min="7" max="7" width="17.26953125" style="1" customWidth="1"/>
    <col min="8" max="8" width="27.453125" style="1" customWidth="1"/>
    <col min="9" max="9" width="14.1796875" style="1" customWidth="1"/>
    <col min="10" max="10" width="32.1796875" style="1"/>
    <col min="11" max="11" width="6.26953125" customWidth="1"/>
  </cols>
  <sheetData>
    <row r="1" spans="1:17" ht="124.5" customHeight="1" x14ac:dyDescent="0.35">
      <c r="A1" s="2" t="s">
        <v>43</v>
      </c>
      <c r="B1" s="3" t="s">
        <v>4</v>
      </c>
      <c r="C1" s="3" t="s">
        <v>5</v>
      </c>
      <c r="D1" s="12" t="s">
        <v>83</v>
      </c>
      <c r="E1" s="8" t="s">
        <v>6</v>
      </c>
      <c r="F1" s="8" t="s">
        <v>1</v>
      </c>
      <c r="G1" s="5" t="s">
        <v>0</v>
      </c>
      <c r="H1" s="2" t="s">
        <v>7</v>
      </c>
      <c r="I1" s="9" t="s">
        <v>3</v>
      </c>
      <c r="J1" s="6" t="s">
        <v>8</v>
      </c>
      <c r="L1" s="75" t="s">
        <v>2</v>
      </c>
      <c r="M1" s="76"/>
      <c r="N1" s="76"/>
      <c r="O1" s="76"/>
      <c r="P1" s="76"/>
      <c r="Q1" s="77"/>
    </row>
    <row r="2" spans="1:17" ht="29.25" customHeight="1" x14ac:dyDescent="0.35">
      <c r="A2" s="24">
        <v>1</v>
      </c>
      <c r="B2" s="25" t="s">
        <v>24</v>
      </c>
      <c r="C2" s="26" t="s">
        <v>15</v>
      </c>
      <c r="D2" s="27">
        <v>2016</v>
      </c>
      <c r="E2" s="25" t="s">
        <v>12</v>
      </c>
      <c r="F2" s="24" t="s">
        <v>30</v>
      </c>
      <c r="G2" s="24" t="s">
        <v>13</v>
      </c>
      <c r="H2" s="25" t="s">
        <v>30</v>
      </c>
      <c r="I2" s="25" t="s">
        <v>30</v>
      </c>
      <c r="J2" s="25" t="s">
        <v>30</v>
      </c>
      <c r="L2" s="75" t="s">
        <v>10</v>
      </c>
      <c r="M2" s="76"/>
      <c r="N2" s="76"/>
      <c r="O2" s="76"/>
      <c r="P2" s="76"/>
      <c r="Q2" s="77"/>
    </row>
    <row r="3" spans="1:17" ht="29.25" customHeight="1" x14ac:dyDescent="0.35">
      <c r="A3" s="28">
        <v>2</v>
      </c>
      <c r="B3" s="29" t="s">
        <v>25</v>
      </c>
      <c r="C3" s="30" t="s">
        <v>17</v>
      </c>
      <c r="D3" s="30">
        <v>2010</v>
      </c>
      <c r="E3" s="28" t="s">
        <v>16</v>
      </c>
      <c r="F3" s="28">
        <v>2016</v>
      </c>
      <c r="G3" s="28" t="s">
        <v>13</v>
      </c>
      <c r="H3" s="28" t="s">
        <v>18</v>
      </c>
      <c r="I3" s="28" t="s">
        <v>19</v>
      </c>
      <c r="J3" s="30" t="s">
        <v>20</v>
      </c>
      <c r="L3" s="10" t="s">
        <v>9</v>
      </c>
      <c r="M3" s="11"/>
      <c r="N3" s="11"/>
      <c r="O3" s="11"/>
      <c r="P3" s="11"/>
      <c r="Q3" s="11"/>
    </row>
    <row r="4" spans="1:17" ht="29.25" customHeight="1" x14ac:dyDescent="0.35">
      <c r="A4" s="31">
        <v>3</v>
      </c>
      <c r="B4" s="32" t="s">
        <v>26</v>
      </c>
      <c r="C4" s="33" t="s">
        <v>21</v>
      </c>
      <c r="D4" s="33">
        <v>2011</v>
      </c>
      <c r="E4" s="31" t="s">
        <v>16</v>
      </c>
      <c r="F4" s="31">
        <v>2019</v>
      </c>
      <c r="G4" s="34" t="s">
        <v>13</v>
      </c>
      <c r="H4" s="35" t="s">
        <v>84</v>
      </c>
      <c r="I4" s="35" t="s">
        <v>85</v>
      </c>
      <c r="J4" s="36" t="s">
        <v>93</v>
      </c>
    </row>
    <row r="5" spans="1:17" ht="29.25" customHeight="1" x14ac:dyDescent="0.35">
      <c r="A5" s="24">
        <v>4</v>
      </c>
      <c r="B5" s="24" t="s">
        <v>27</v>
      </c>
      <c r="C5" s="26" t="s">
        <v>22</v>
      </c>
      <c r="D5" s="27">
        <v>2019</v>
      </c>
      <c r="E5" s="25" t="s">
        <v>12</v>
      </c>
      <c r="F5" s="24" t="s">
        <v>30</v>
      </c>
      <c r="G5" s="25" t="s">
        <v>13</v>
      </c>
      <c r="H5" s="25" t="s">
        <v>30</v>
      </c>
      <c r="I5" s="25" t="s">
        <v>30</v>
      </c>
      <c r="J5" s="25" t="s">
        <v>30</v>
      </c>
    </row>
    <row r="6" spans="1:17" ht="29.25" customHeight="1" x14ac:dyDescent="0.35">
      <c r="A6" s="24">
        <v>5</v>
      </c>
      <c r="B6" s="24" t="s">
        <v>28</v>
      </c>
      <c r="C6" s="26" t="s">
        <v>23</v>
      </c>
      <c r="D6" s="27">
        <v>2017</v>
      </c>
      <c r="E6" s="25" t="s">
        <v>12</v>
      </c>
      <c r="F6" s="24" t="s">
        <v>30</v>
      </c>
      <c r="G6" s="25" t="s">
        <v>13</v>
      </c>
      <c r="H6" s="25" t="s">
        <v>30</v>
      </c>
      <c r="I6" s="25" t="s">
        <v>30</v>
      </c>
      <c r="J6" s="25" t="s">
        <v>30</v>
      </c>
    </row>
    <row r="7" spans="1:17" ht="29.25" customHeight="1" x14ac:dyDescent="0.35">
      <c r="A7" s="24">
        <v>6</v>
      </c>
      <c r="B7" s="25" t="s">
        <v>29</v>
      </c>
      <c r="C7" s="37" t="s">
        <v>44</v>
      </c>
      <c r="D7" s="38">
        <v>2020</v>
      </c>
      <c r="E7" s="25" t="s">
        <v>12</v>
      </c>
      <c r="F7" s="25" t="s">
        <v>30</v>
      </c>
      <c r="G7" s="25" t="s">
        <v>13</v>
      </c>
      <c r="H7" s="25" t="s">
        <v>30</v>
      </c>
      <c r="I7" s="25" t="s">
        <v>30</v>
      </c>
      <c r="J7" s="25" t="s">
        <v>30</v>
      </c>
    </row>
    <row r="8" spans="1:17" ht="29.25" customHeight="1" x14ac:dyDescent="0.35">
      <c r="A8" s="24">
        <v>7</v>
      </c>
      <c r="B8" s="25" t="s">
        <v>31</v>
      </c>
      <c r="C8" s="37" t="s">
        <v>44</v>
      </c>
      <c r="D8" s="38">
        <v>2020</v>
      </c>
      <c r="E8" s="25" t="s">
        <v>12</v>
      </c>
      <c r="F8" s="25" t="s">
        <v>30</v>
      </c>
      <c r="G8" s="25" t="s">
        <v>13</v>
      </c>
      <c r="H8" s="25" t="s">
        <v>30</v>
      </c>
      <c r="I8" s="25" t="s">
        <v>30</v>
      </c>
      <c r="J8" s="25" t="s">
        <v>30</v>
      </c>
    </row>
    <row r="9" spans="1:17" ht="29.25" customHeight="1" x14ac:dyDescent="0.35">
      <c r="A9" s="24">
        <v>8</v>
      </c>
      <c r="B9" s="25" t="s">
        <v>32</v>
      </c>
      <c r="C9" s="37" t="s">
        <v>44</v>
      </c>
      <c r="D9" s="38">
        <v>2020</v>
      </c>
      <c r="E9" s="25" t="s">
        <v>12</v>
      </c>
      <c r="F9" s="25" t="s">
        <v>30</v>
      </c>
      <c r="G9" s="25" t="s">
        <v>13</v>
      </c>
      <c r="H9" s="25" t="s">
        <v>30</v>
      </c>
      <c r="I9" s="25" t="s">
        <v>30</v>
      </c>
      <c r="J9" s="25" t="s">
        <v>30</v>
      </c>
    </row>
    <row r="10" spans="1:17" ht="45" customHeight="1" x14ac:dyDescent="0.35">
      <c r="A10" s="24">
        <v>9</v>
      </c>
      <c r="B10" s="24" t="s">
        <v>11</v>
      </c>
      <c r="C10" s="26" t="s">
        <v>59</v>
      </c>
      <c r="D10" s="27">
        <v>2019</v>
      </c>
      <c r="E10" s="24" t="s">
        <v>12</v>
      </c>
      <c r="F10" s="24" t="s">
        <v>30</v>
      </c>
      <c r="G10" s="24" t="s">
        <v>13</v>
      </c>
      <c r="H10" s="25" t="s">
        <v>30</v>
      </c>
      <c r="I10" s="25" t="s">
        <v>30</v>
      </c>
      <c r="J10" s="25" t="s">
        <v>30</v>
      </c>
    </row>
    <row r="11" spans="1:17" ht="45" customHeight="1" x14ac:dyDescent="0.35">
      <c r="A11" s="39">
        <v>10</v>
      </c>
      <c r="B11" s="40" t="s">
        <v>33</v>
      </c>
      <c r="C11" s="41" t="s">
        <v>58</v>
      </c>
      <c r="D11" s="41">
        <v>2016</v>
      </c>
      <c r="E11" s="39" t="s">
        <v>13</v>
      </c>
      <c r="F11" s="39">
        <v>2020</v>
      </c>
      <c r="G11" s="39" t="s">
        <v>13</v>
      </c>
      <c r="H11" s="39" t="s">
        <v>14</v>
      </c>
      <c r="I11" s="39" t="s">
        <v>14</v>
      </c>
      <c r="J11" s="39" t="s">
        <v>14</v>
      </c>
    </row>
    <row r="12" spans="1:17" ht="45" customHeight="1" x14ac:dyDescent="0.35">
      <c r="A12" s="24">
        <v>11</v>
      </c>
      <c r="B12" s="24" t="s">
        <v>34</v>
      </c>
      <c r="C12" s="26" t="s">
        <v>60</v>
      </c>
      <c r="D12" s="27">
        <v>2019</v>
      </c>
      <c r="E12" s="24" t="s">
        <v>12</v>
      </c>
      <c r="F12" s="24" t="s">
        <v>30</v>
      </c>
      <c r="G12" s="24" t="s">
        <v>13</v>
      </c>
      <c r="H12" s="25" t="s">
        <v>30</v>
      </c>
      <c r="I12" s="25" t="s">
        <v>30</v>
      </c>
      <c r="J12" s="25" t="s">
        <v>30</v>
      </c>
    </row>
    <row r="13" spans="1:17" ht="45" customHeight="1" x14ac:dyDescent="0.35">
      <c r="A13" s="24">
        <v>12</v>
      </c>
      <c r="B13" s="24" t="s">
        <v>35</v>
      </c>
      <c r="C13" s="26" t="s">
        <v>60</v>
      </c>
      <c r="D13" s="27">
        <v>2019</v>
      </c>
      <c r="E13" s="24" t="s">
        <v>12</v>
      </c>
      <c r="F13" s="24" t="s">
        <v>30</v>
      </c>
      <c r="G13" s="24" t="s">
        <v>13</v>
      </c>
      <c r="H13" s="25" t="s">
        <v>30</v>
      </c>
      <c r="I13" s="25" t="s">
        <v>30</v>
      </c>
      <c r="J13" s="25" t="s">
        <v>30</v>
      </c>
    </row>
    <row r="14" spans="1:17" ht="30" customHeight="1" x14ac:dyDescent="0.35">
      <c r="A14" s="42">
        <v>13</v>
      </c>
      <c r="B14" s="43" t="s">
        <v>36</v>
      </c>
      <c r="C14" s="44" t="s">
        <v>61</v>
      </c>
      <c r="D14" s="44">
        <v>2015</v>
      </c>
      <c r="E14" s="45" t="s">
        <v>13</v>
      </c>
      <c r="F14" s="45">
        <v>2019</v>
      </c>
      <c r="G14" s="45" t="s">
        <v>13</v>
      </c>
      <c r="H14" s="45" t="s">
        <v>14</v>
      </c>
      <c r="I14" s="45" t="s">
        <v>14</v>
      </c>
      <c r="J14" s="45" t="s">
        <v>14</v>
      </c>
    </row>
    <row r="15" spans="1:17" ht="29" x14ac:dyDescent="0.35">
      <c r="A15" s="46">
        <v>14</v>
      </c>
      <c r="B15" s="47" t="s">
        <v>37</v>
      </c>
      <c r="C15" s="48" t="s">
        <v>62</v>
      </c>
      <c r="D15" s="48">
        <v>2016</v>
      </c>
      <c r="E15" s="47" t="s">
        <v>16</v>
      </c>
      <c r="F15" s="47" t="s">
        <v>30</v>
      </c>
      <c r="G15" s="47" t="s">
        <v>13</v>
      </c>
      <c r="H15" s="47" t="s">
        <v>30</v>
      </c>
      <c r="I15" s="47" t="s">
        <v>30</v>
      </c>
      <c r="J15" s="47" t="s">
        <v>30</v>
      </c>
    </row>
    <row r="16" spans="1:17" ht="24.75" customHeight="1" x14ac:dyDescent="0.35">
      <c r="A16" s="49">
        <v>15</v>
      </c>
      <c r="B16" s="50" t="s">
        <v>46</v>
      </c>
      <c r="C16" s="51" t="s">
        <v>70</v>
      </c>
      <c r="D16" s="51">
        <v>2002</v>
      </c>
      <c r="E16" s="50" t="s">
        <v>13</v>
      </c>
      <c r="F16" s="50">
        <v>2018</v>
      </c>
      <c r="G16" s="50" t="s">
        <v>13</v>
      </c>
      <c r="H16" s="52" t="s">
        <v>48</v>
      </c>
      <c r="I16" s="53">
        <v>2020</v>
      </c>
      <c r="J16" s="53" t="s">
        <v>94</v>
      </c>
    </row>
    <row r="17" spans="1:10" ht="24.75" customHeight="1" x14ac:dyDescent="0.35">
      <c r="A17" s="54"/>
      <c r="B17" s="54"/>
      <c r="C17" s="55"/>
      <c r="D17" s="55"/>
      <c r="E17" s="54"/>
      <c r="F17" s="54"/>
      <c r="G17" s="54"/>
      <c r="H17" s="52" t="s">
        <v>49</v>
      </c>
      <c r="I17" s="53">
        <v>2020</v>
      </c>
      <c r="J17" s="53" t="s">
        <v>95</v>
      </c>
    </row>
    <row r="18" spans="1:10" ht="24.75" customHeight="1" x14ac:dyDescent="0.35">
      <c r="A18" s="54"/>
      <c r="B18" s="54"/>
      <c r="C18" s="55"/>
      <c r="D18" s="55"/>
      <c r="E18" s="54"/>
      <c r="F18" s="54"/>
      <c r="G18" s="54"/>
      <c r="H18" s="52" t="s">
        <v>50</v>
      </c>
      <c r="I18" s="53">
        <v>2020</v>
      </c>
      <c r="J18" s="53" t="s">
        <v>96</v>
      </c>
    </row>
    <row r="19" spans="1:10" ht="24.75" customHeight="1" x14ac:dyDescent="0.35">
      <c r="A19" s="56"/>
      <c r="B19" s="56"/>
      <c r="C19" s="57"/>
      <c r="D19" s="57"/>
      <c r="E19" s="56"/>
      <c r="F19" s="56"/>
      <c r="G19" s="56"/>
      <c r="H19" s="52" t="s">
        <v>51</v>
      </c>
      <c r="I19" s="53">
        <v>2020</v>
      </c>
      <c r="J19" s="53" t="s">
        <v>97</v>
      </c>
    </row>
    <row r="20" spans="1:10" ht="27.75" customHeight="1" x14ac:dyDescent="0.35">
      <c r="A20" s="58">
        <v>16</v>
      </c>
      <c r="B20" s="59" t="s">
        <v>47</v>
      </c>
      <c r="C20" s="60" t="s">
        <v>69</v>
      </c>
      <c r="D20" s="60">
        <v>2015</v>
      </c>
      <c r="E20" s="59" t="s">
        <v>13</v>
      </c>
      <c r="F20" s="59">
        <v>2019</v>
      </c>
      <c r="G20" s="59" t="s">
        <v>13</v>
      </c>
      <c r="H20" s="61" t="s">
        <v>52</v>
      </c>
      <c r="I20" s="61">
        <v>2016</v>
      </c>
      <c r="J20" s="62" t="s">
        <v>53</v>
      </c>
    </row>
    <row r="21" spans="1:10" ht="27.75" customHeight="1" x14ac:dyDescent="0.35">
      <c r="A21" s="63"/>
      <c r="B21" s="63"/>
      <c r="C21" s="64"/>
      <c r="D21" s="64"/>
      <c r="E21" s="63"/>
      <c r="F21" s="63"/>
      <c r="G21" s="63"/>
      <c r="H21" s="61" t="s">
        <v>54</v>
      </c>
      <c r="I21" s="61">
        <v>2016</v>
      </c>
      <c r="J21" s="62" t="s">
        <v>55</v>
      </c>
    </row>
    <row r="22" spans="1:10" ht="27.75" customHeight="1" x14ac:dyDescent="0.35">
      <c r="A22" s="63"/>
      <c r="B22" s="63"/>
      <c r="C22" s="64"/>
      <c r="D22" s="64"/>
      <c r="E22" s="63"/>
      <c r="F22" s="63"/>
      <c r="G22" s="63"/>
      <c r="H22" s="61" t="s">
        <v>56</v>
      </c>
      <c r="I22" s="61">
        <v>2020</v>
      </c>
      <c r="J22" s="62" t="s">
        <v>98</v>
      </c>
    </row>
    <row r="23" spans="1:10" ht="27.75" customHeight="1" x14ac:dyDescent="0.35">
      <c r="A23" s="65"/>
      <c r="B23" s="65"/>
      <c r="C23" s="66"/>
      <c r="D23" s="64"/>
      <c r="E23" s="65"/>
      <c r="F23" s="65"/>
      <c r="G23" s="65"/>
      <c r="H23" s="59" t="s">
        <v>57</v>
      </c>
      <c r="I23" s="59">
        <v>2020</v>
      </c>
      <c r="J23" s="60" t="s">
        <v>99</v>
      </c>
    </row>
    <row r="24" spans="1:10" ht="33" customHeight="1" x14ac:dyDescent="0.35">
      <c r="A24" s="67">
        <v>17</v>
      </c>
      <c r="B24" s="68" t="s">
        <v>71</v>
      </c>
      <c r="C24" s="69" t="s">
        <v>63</v>
      </c>
      <c r="D24" s="69">
        <v>2016</v>
      </c>
      <c r="E24" s="70" t="s">
        <v>13</v>
      </c>
      <c r="F24" s="70">
        <v>2019</v>
      </c>
      <c r="G24" s="70" t="s">
        <v>13</v>
      </c>
      <c r="H24" s="70" t="s">
        <v>14</v>
      </c>
      <c r="I24" s="70" t="s">
        <v>14</v>
      </c>
      <c r="J24" s="70" t="s">
        <v>14</v>
      </c>
    </row>
    <row r="25" spans="1:10" ht="33" customHeight="1" x14ac:dyDescent="0.35">
      <c r="A25" s="24">
        <v>18</v>
      </c>
      <c r="B25" s="71" t="s">
        <v>72</v>
      </c>
      <c r="C25" s="71" t="s">
        <v>75</v>
      </c>
      <c r="D25" s="72">
        <v>2020</v>
      </c>
      <c r="E25" s="26" t="s">
        <v>12</v>
      </c>
      <c r="F25" s="26" t="s">
        <v>30</v>
      </c>
      <c r="G25" s="26" t="s">
        <v>13</v>
      </c>
      <c r="H25" s="26" t="s">
        <v>30</v>
      </c>
      <c r="I25" s="26" t="s">
        <v>30</v>
      </c>
      <c r="J25" s="26" t="s">
        <v>30</v>
      </c>
    </row>
    <row r="26" spans="1:10" ht="33" customHeight="1" x14ac:dyDescent="0.35">
      <c r="A26" s="24">
        <v>19</v>
      </c>
      <c r="B26" s="73" t="s">
        <v>73</v>
      </c>
      <c r="C26" s="73" t="s">
        <v>75</v>
      </c>
      <c r="D26" s="74">
        <v>2020</v>
      </c>
      <c r="E26" s="26" t="s">
        <v>12</v>
      </c>
      <c r="F26" s="26" t="s">
        <v>30</v>
      </c>
      <c r="G26" s="26" t="s">
        <v>13</v>
      </c>
      <c r="H26" s="26" t="s">
        <v>76</v>
      </c>
      <c r="I26" s="26" t="s">
        <v>30</v>
      </c>
      <c r="J26" s="26" t="s">
        <v>30</v>
      </c>
    </row>
    <row r="27" spans="1:10" ht="33" customHeight="1" x14ac:dyDescent="0.35">
      <c r="A27" s="24">
        <v>20</v>
      </c>
      <c r="B27" s="71" t="s">
        <v>74</v>
      </c>
      <c r="C27" s="71" t="s">
        <v>75</v>
      </c>
      <c r="D27" s="72">
        <v>2020</v>
      </c>
      <c r="E27" s="26" t="s">
        <v>12</v>
      </c>
      <c r="F27" s="26" t="s">
        <v>30</v>
      </c>
      <c r="G27" s="26" t="s">
        <v>13</v>
      </c>
      <c r="H27" s="26" t="s">
        <v>30</v>
      </c>
      <c r="I27" s="26" t="s">
        <v>30</v>
      </c>
      <c r="J27" s="26" t="s">
        <v>30</v>
      </c>
    </row>
    <row r="28" spans="1:10" ht="33" customHeight="1" x14ac:dyDescent="0.35">
      <c r="A28" s="24">
        <v>21</v>
      </c>
      <c r="B28" s="25" t="s">
        <v>45</v>
      </c>
      <c r="C28" s="26" t="s">
        <v>63</v>
      </c>
      <c r="D28" s="27">
        <v>2016</v>
      </c>
      <c r="E28" s="24" t="s">
        <v>12</v>
      </c>
      <c r="F28" s="25" t="s">
        <v>30</v>
      </c>
      <c r="G28" s="24" t="s">
        <v>13</v>
      </c>
      <c r="H28" s="25" t="s">
        <v>30</v>
      </c>
      <c r="I28" s="25" t="s">
        <v>30</v>
      </c>
      <c r="J28" s="25" t="s">
        <v>30</v>
      </c>
    </row>
    <row r="29" spans="1:10" ht="33" customHeight="1" x14ac:dyDescent="0.35">
      <c r="A29" s="24">
        <v>22</v>
      </c>
      <c r="B29" s="25" t="s">
        <v>38</v>
      </c>
      <c r="C29" s="26" t="s">
        <v>64</v>
      </c>
      <c r="D29" s="27">
        <v>2014</v>
      </c>
      <c r="E29" s="24" t="s">
        <v>12</v>
      </c>
      <c r="F29" s="25" t="s">
        <v>30</v>
      </c>
      <c r="G29" s="24">
        <v>2019</v>
      </c>
      <c r="H29" s="25" t="s">
        <v>30</v>
      </c>
      <c r="I29" s="25" t="s">
        <v>30</v>
      </c>
      <c r="J29" s="25" t="s">
        <v>30</v>
      </c>
    </row>
    <row r="30" spans="1:10" ht="33" customHeight="1" x14ac:dyDescent="0.35">
      <c r="A30" s="24">
        <v>23</v>
      </c>
      <c r="B30" s="25" t="s">
        <v>39</v>
      </c>
      <c r="C30" s="26" t="s">
        <v>65</v>
      </c>
      <c r="D30" s="27">
        <v>2018</v>
      </c>
      <c r="E30" s="24" t="s">
        <v>12</v>
      </c>
      <c r="F30" s="25" t="s">
        <v>30</v>
      </c>
      <c r="G30" s="24" t="s">
        <v>13</v>
      </c>
      <c r="H30" s="25" t="s">
        <v>30</v>
      </c>
      <c r="I30" s="25" t="s">
        <v>30</v>
      </c>
      <c r="J30" s="25" t="s">
        <v>30</v>
      </c>
    </row>
    <row r="31" spans="1:10" ht="33" customHeight="1" x14ac:dyDescent="0.35">
      <c r="A31" s="24">
        <v>24</v>
      </c>
      <c r="B31" s="24" t="s">
        <v>40</v>
      </c>
      <c r="C31" s="26" t="s">
        <v>66</v>
      </c>
      <c r="D31" s="27">
        <v>2016</v>
      </c>
      <c r="E31" s="24" t="s">
        <v>12</v>
      </c>
      <c r="F31" s="25" t="s">
        <v>30</v>
      </c>
      <c r="G31" s="25" t="s">
        <v>13</v>
      </c>
      <c r="H31" s="25" t="s">
        <v>30</v>
      </c>
      <c r="I31" s="25" t="s">
        <v>30</v>
      </c>
      <c r="J31" s="25" t="s">
        <v>30</v>
      </c>
    </row>
    <row r="32" spans="1:10" ht="33" customHeight="1" x14ac:dyDescent="0.35">
      <c r="A32" s="24">
        <v>25</v>
      </c>
      <c r="B32" s="24" t="s">
        <v>41</v>
      </c>
      <c r="C32" s="26" t="s">
        <v>67</v>
      </c>
      <c r="D32" s="27">
        <v>2017</v>
      </c>
      <c r="E32" s="24" t="s">
        <v>12</v>
      </c>
      <c r="F32" s="25" t="s">
        <v>30</v>
      </c>
      <c r="G32" s="25" t="s">
        <v>13</v>
      </c>
      <c r="H32" s="25" t="s">
        <v>30</v>
      </c>
      <c r="I32" s="25" t="s">
        <v>30</v>
      </c>
      <c r="J32" s="25" t="s">
        <v>30</v>
      </c>
    </row>
    <row r="33" spans="1:10" ht="33" customHeight="1" x14ac:dyDescent="0.35">
      <c r="A33" s="24">
        <v>26</v>
      </c>
      <c r="B33" s="24" t="s">
        <v>42</v>
      </c>
      <c r="C33" s="26" t="s">
        <v>68</v>
      </c>
      <c r="D33" s="27">
        <v>2019</v>
      </c>
      <c r="E33" s="24" t="s">
        <v>12</v>
      </c>
      <c r="F33" s="25" t="s">
        <v>30</v>
      </c>
      <c r="G33" s="25" t="s">
        <v>13</v>
      </c>
      <c r="H33" s="25" t="s">
        <v>30</v>
      </c>
      <c r="I33" s="25" t="s">
        <v>30</v>
      </c>
      <c r="J33" s="25" t="s">
        <v>30</v>
      </c>
    </row>
  </sheetData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"/>
  <sheetViews>
    <sheetView topLeftCell="B1" workbookViewId="0">
      <selection activeCell="C5" sqref="C5"/>
    </sheetView>
  </sheetViews>
  <sheetFormatPr defaultColWidth="9.1796875" defaultRowHeight="14.5" x14ac:dyDescent="0.35"/>
  <cols>
    <col min="1" max="1" width="9.1796875" style="15"/>
    <col min="2" max="2" width="35.08984375" style="18" bestFit="1" customWidth="1"/>
    <col min="3" max="16384" width="9.1796875" style="15"/>
  </cols>
  <sheetData>
    <row r="3" spans="2:8" ht="24.75" customHeight="1" x14ac:dyDescent="0.35">
      <c r="B3" s="78" t="s">
        <v>88</v>
      </c>
      <c r="C3" s="78"/>
      <c r="D3" s="78"/>
      <c r="E3" s="78"/>
      <c r="F3" s="78"/>
      <c r="G3" s="78"/>
      <c r="H3" s="78"/>
    </row>
    <row r="4" spans="2:8" ht="24.75" customHeight="1" x14ac:dyDescent="0.35">
      <c r="B4" s="17" t="s">
        <v>77</v>
      </c>
      <c r="C4" s="14" t="s">
        <v>82</v>
      </c>
      <c r="D4" s="14" t="s">
        <v>78</v>
      </c>
      <c r="E4" s="14" t="s">
        <v>79</v>
      </c>
      <c r="F4" s="14" t="s">
        <v>80</v>
      </c>
      <c r="G4" s="14" t="s">
        <v>81</v>
      </c>
      <c r="H4" s="79" t="s">
        <v>92</v>
      </c>
    </row>
    <row r="5" spans="2:8" ht="24.75" customHeight="1" x14ac:dyDescent="0.35">
      <c r="B5" s="17" t="s">
        <v>91</v>
      </c>
      <c r="C5" s="14">
        <f>COUNTIF('2.4.2, 3.1.2 &amp; 3.3.1 '!$D2:'2.4.2, 3.1.2 &amp; 3.3.1 '!$D33, "&lt;=2016")</f>
        <v>12</v>
      </c>
      <c r="D5" s="14">
        <f>COUNTIF('2.4.2, 3.1.2 &amp; 3.3.1 '!$D2:'2.4.2, 3.1.2 &amp; 3.3.1 '!$D33, "&lt;=2017")</f>
        <v>14</v>
      </c>
      <c r="E5" s="14">
        <f>COUNTIF('2.4.2, 3.1.2 &amp; 3.3.1 '!$D2:'2.4.2, 3.1.2 &amp; 3.3.1 '!$D33, "&lt;=2018")</f>
        <v>15</v>
      </c>
      <c r="F5" s="14">
        <f>COUNTIF('2.4.2, 3.1.2 &amp; 3.3.1 '!$D2:'2.4.2, 3.1.2 &amp; 3.3.1 '!$D33, "&lt;=2019")</f>
        <v>20</v>
      </c>
      <c r="G5" s="14">
        <f>COUNTIF('2.4.2, 3.1.2 &amp; 3.3.1 '!$D2:'2.4.2, 3.1.2 &amp; 3.3.1 '!$D33, "&lt;=2020")</f>
        <v>26</v>
      </c>
      <c r="H5" s="79"/>
    </row>
    <row r="6" spans="2:8" ht="24.75" customHeight="1" x14ac:dyDescent="0.35">
      <c r="B6" s="17" t="s">
        <v>89</v>
      </c>
      <c r="C6" s="16">
        <v>207</v>
      </c>
      <c r="D6" s="16">
        <v>216</v>
      </c>
      <c r="E6" s="16">
        <v>202</v>
      </c>
      <c r="F6" s="16">
        <v>205</v>
      </c>
      <c r="G6" s="16">
        <v>198</v>
      </c>
      <c r="H6" s="79"/>
    </row>
    <row r="7" spans="2:8" ht="24.75" customHeight="1" x14ac:dyDescent="0.35">
      <c r="B7" s="17" t="s">
        <v>90</v>
      </c>
      <c r="C7" s="16">
        <v>200</v>
      </c>
      <c r="D7" s="16">
        <v>200</v>
      </c>
      <c r="E7" s="16">
        <v>240</v>
      </c>
      <c r="F7" s="16">
        <v>171</v>
      </c>
      <c r="G7" s="16">
        <v>171</v>
      </c>
      <c r="H7" s="79"/>
    </row>
    <row r="8" spans="2:8" ht="24.75" customHeight="1" x14ac:dyDescent="0.25">
      <c r="B8" s="20" t="s">
        <v>86</v>
      </c>
      <c r="C8" s="22">
        <f>C5*100/C6</f>
        <v>5.7971014492753623</v>
      </c>
      <c r="D8" s="22">
        <f t="shared" ref="D8:G8" si="0">D5*100/D6</f>
        <v>6.4814814814814818</v>
      </c>
      <c r="E8" s="22">
        <f t="shared" si="0"/>
        <v>7.4257425742574261</v>
      </c>
      <c r="F8" s="22">
        <f t="shared" si="0"/>
        <v>9.7560975609756095</v>
      </c>
      <c r="G8" s="22">
        <f t="shared" si="0"/>
        <v>13.131313131313131</v>
      </c>
      <c r="H8" s="19">
        <f>AVERAGE(C8:G8)</f>
        <v>8.518347239460601</v>
      </c>
    </row>
    <row r="9" spans="2:8" ht="24.75" customHeight="1" x14ac:dyDescent="0.25">
      <c r="B9" s="20" t="s">
        <v>87</v>
      </c>
      <c r="C9" s="21">
        <f>C5*100/C7</f>
        <v>6</v>
      </c>
      <c r="D9" s="21">
        <f t="shared" ref="D9:G9" si="1">D5*100/D7</f>
        <v>7</v>
      </c>
      <c r="E9" s="21">
        <f t="shared" si="1"/>
        <v>6.25</v>
      </c>
      <c r="F9" s="21">
        <f t="shared" si="1"/>
        <v>11.695906432748538</v>
      </c>
      <c r="G9" s="21">
        <f t="shared" si="1"/>
        <v>15.2046783625731</v>
      </c>
      <c r="H9" s="23">
        <f>AVERAGE(C9:G9)</f>
        <v>9.2301169590643273</v>
      </c>
    </row>
  </sheetData>
  <mergeCells count="2">
    <mergeCell ref="B3:H3"/>
    <mergeCell ref="H4:H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2.4.2, 3.1.2 &amp; 3.3.1 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2021-04-08T14:59:06Z</dcterms:modified>
</cp:coreProperties>
</file>