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0730" windowHeight="11445"/>
  </bookViews>
  <sheets>
    <sheet name="Sheet1" sheetId="3" r:id="rId1"/>
    <sheet name="CR-513" sheetId="1" r:id="rId2"/>
    <sheet name="summary" sheetId="2" r:id="rId3"/>
  </sheets>
  <calcPr calcId="144525"/>
  <pivotCaches>
    <pivotCache cacheId="0" r:id="rId4"/>
  </pivotCaches>
</workbook>
</file>

<file path=xl/calcChain.xml><?xml version="1.0" encoding="utf-8"?>
<calcChain xmlns="http://schemas.openxmlformats.org/spreadsheetml/2006/main">
  <c r="C7" i="2" l="1"/>
  <c r="C5" i="2"/>
  <c r="C6" i="2"/>
  <c r="C3" i="2"/>
  <c r="C4" i="2"/>
  <c r="I43" i="1" l="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K43" i="1"/>
  <c r="K23" i="1"/>
  <c r="K16" i="1"/>
  <c r="K32" i="1"/>
  <c r="K34" i="1"/>
  <c r="K12" i="1"/>
  <c r="K33" i="1"/>
  <c r="K26" i="1"/>
  <c r="K21" i="1"/>
  <c r="K5" i="1"/>
  <c r="K19" i="1"/>
  <c r="K10" i="1"/>
  <c r="K31" i="1"/>
  <c r="K20" i="1"/>
  <c r="K41" i="1"/>
  <c r="K15" i="1"/>
  <c r="K38" i="1"/>
  <c r="K24" i="1"/>
  <c r="K6" i="1"/>
  <c r="K35" i="1"/>
  <c r="K29" i="1"/>
  <c r="K8" i="1"/>
  <c r="K27" i="1"/>
  <c r="K13" i="1"/>
  <c r="K42" i="1"/>
  <c r="K30" i="1"/>
  <c r="K18" i="1"/>
  <c r="K22" i="1"/>
  <c r="K11" i="1"/>
  <c r="K4" i="1"/>
  <c r="K7" i="1"/>
  <c r="K39" i="1"/>
  <c r="K9" i="1"/>
  <c r="K25" i="1"/>
  <c r="K14" i="1"/>
  <c r="K37" i="1"/>
  <c r="K28" i="1"/>
  <c r="K36" i="1"/>
  <c r="K3" i="1"/>
  <c r="K17" i="1"/>
  <c r="K40" i="1"/>
</calcChain>
</file>

<file path=xl/sharedStrings.xml><?xml version="1.0" encoding="utf-8"?>
<sst xmlns="http://schemas.openxmlformats.org/spreadsheetml/2006/main" count="186" uniqueCount="92">
  <si>
    <t>5.1.3 Capacity building and skills enhancement initiatives taken by the institution include the following
 1. Soft skills, 2. Language and communication skills, 3. Life skills (Yoga, physical fitness, health and hygiene), 4. ICT/computing skills</t>
  </si>
  <si>
    <t>Sr.No</t>
  </si>
  <si>
    <t>Dept</t>
  </si>
  <si>
    <t>Type of Capacity building and skills enhancement initiatives</t>
  </si>
  <si>
    <t>Name of the capability enhancement program</t>
  </si>
  <si>
    <t>Date of implementation
 From (MM-DD-YYYY)</t>
  </si>
  <si>
    <t>Date of implementation
  To (MM-DD-YYYY)</t>
  </si>
  <si>
    <t>Number of students enrolled</t>
  </si>
  <si>
    <t>Name of the agencies/consultants involved with contact details (if any)</t>
  </si>
  <si>
    <t>File Name of Supporing Documents in pdf format only</t>
  </si>
  <si>
    <t>ecode</t>
  </si>
  <si>
    <t>Timestamp</t>
  </si>
  <si>
    <t>IT</t>
  </si>
  <si>
    <t>Language and communication skills</t>
  </si>
  <si>
    <t>Technical Presentations(T.E.)</t>
  </si>
  <si>
    <t>NA</t>
  </si>
  <si>
    <t>Technical Presentations(B.E.)</t>
  </si>
  <si>
    <t>Self Introduction Activity(T.E.)</t>
  </si>
  <si>
    <t>Self Introduction Activity(S.E.)</t>
  </si>
  <si>
    <t>Article Writing Competition</t>
  </si>
  <si>
    <t>Soft skills</t>
  </si>
  <si>
    <t>Debate</t>
  </si>
  <si>
    <t>Group Discussion</t>
  </si>
  <si>
    <t>MBA</t>
  </si>
  <si>
    <t>Basic Communication and Corporate Etiquette's Training program</t>
  </si>
  <si>
    <t>Gnosis Plus,Girish Pal, 9960128704</t>
  </si>
  <si>
    <t>10 HOURS PROGRAM PROGRAM OF KONA KONA SHIKSHA conducted by National
Institute of Securities Markets (NISM) under the aegis of CSR program of Kotak Securities Limited</t>
  </si>
  <si>
    <t>NISM and Kotak Securities</t>
  </si>
  <si>
    <t>Comp</t>
  </si>
  <si>
    <t>AWS Cloud Foundation Course-20 Hours</t>
  </si>
  <si>
    <t>Eduskill Bangalore</t>
  </si>
  <si>
    <t>AWS Cloud Architecting Course-40 Hours</t>
  </si>
  <si>
    <t>Engg.Sci</t>
  </si>
  <si>
    <t>Training and Placement activities awarness program</t>
  </si>
  <si>
    <t>CDC AVCOE Sangamner</t>
  </si>
  <si>
    <t>Optimization of Green supply chain management</t>
  </si>
  <si>
    <t>Dr.Umakant Mishra , Dept of Mathematics VIT Vellore, TN</t>
  </si>
  <si>
    <t>Life skills (Yoga physical fitness health and hygiene)</t>
  </si>
  <si>
    <t>FE Induction Program</t>
  </si>
  <si>
    <t>Dr. Lalit Joshi, Dr.A.K. Kendre, B.K. Sulbha, Santosh Jadhav, Krushnandhan Prabhu</t>
  </si>
  <si>
    <t>Mech</t>
  </si>
  <si>
    <t>“Virtual HVAC Skill Enhancement Program”</t>
  </si>
  <si>
    <t>Daikin Air-conditioning India Pvt. Ltd</t>
  </si>
  <si>
    <t>AWS Cloud Virtual Internship-10 Weeks</t>
  </si>
  <si>
    <t>10 hours session of the program “Kona Kona Shiksha”, conducted by NISM</t>
  </si>
  <si>
    <t xml:space="preserve">National Institute of Securities Markets (NISM) under CSR project by Kotak Sequirites </t>
  </si>
  <si>
    <t>Codigo</t>
  </si>
  <si>
    <t>ISTE Student Chapter</t>
  </si>
  <si>
    <t>A willing mind is a winning mind</t>
  </si>
  <si>
    <t>Dr. Priyanka Pratap Shinde under ISTE Student Chapter</t>
  </si>
  <si>
    <t>How to prepare for Hackathon?</t>
  </si>
  <si>
    <t xml:space="preserve">Winning SIH 2020 - Orca team </t>
  </si>
  <si>
    <t>Disha - Tech-talk,  Programming quiz,  Coding context, Read-o-graphy</t>
  </si>
  <si>
    <t>Internal Smart India Hackathon 2022</t>
  </si>
  <si>
    <t>SIH 2022</t>
  </si>
  <si>
    <t>Webinar on “Docker and Virtualization”</t>
  </si>
  <si>
    <t>Mr. Sagar Mohalkar-Devops Engineer -Harmon International Pune</t>
  </si>
  <si>
    <t>Non credit course workshop on" Storage Area Network"</t>
  </si>
  <si>
    <t>Mr. Santosh Ugale,  ESDS Pvt. Ltd. Nashik</t>
  </si>
  <si>
    <t>FDP on "Cloud Computing"</t>
  </si>
  <si>
    <t>1.Dr.S.K.Sonkar-AVCOE Sangamner.2.Dr. Pankaj Agarkar, D.Y. Patil School of Engg. Lohgaon 3.Prof. Abhijit Jadhav, D.Y.Patil Institute of Tech. Pimpri 4.Prof. Sita Yadav, Army Institute of Tech., Pune. 5.Dr. Aniruddha Rumale, G.H. Raisoni COE, Wagholi 6.Mr. Santosh Ugale, ESDS Nashik.</t>
  </si>
  <si>
    <t>Student Counselor Interaction</t>
  </si>
  <si>
    <t>Dr. Rajashree Bhavsar Rehabilation counselor Nashik</t>
  </si>
  <si>
    <t>Elex</t>
  </si>
  <si>
    <t>Aptitude Training</t>
  </si>
  <si>
    <t>Company Specific Training for Capgemini Campus Drive</t>
  </si>
  <si>
    <t>Company Specific Training for TCS Campus Drive</t>
  </si>
  <si>
    <t>Role of Electronics Engineer in different companies.</t>
  </si>
  <si>
    <t>Mr. Ajay Pawar Associate Software Developer Accenture, Pune</t>
  </si>
  <si>
    <t>ICT/computing skills</t>
  </si>
  <si>
    <t>Cloud Computing</t>
  </si>
  <si>
    <t>Himanshu Shah Founder and CTO, PibyThree, Pune</t>
  </si>
  <si>
    <t>Electrical</t>
  </si>
  <si>
    <t>Aptitech Education</t>
  </si>
  <si>
    <t>Company Specific training</t>
  </si>
  <si>
    <t>Talent Battle</t>
  </si>
  <si>
    <t>Company Specific training for TCS Campus Drive</t>
  </si>
  <si>
    <t xml:space="preserve">Maratha Pandarwada </t>
  </si>
  <si>
    <t>Sayadri Bahujan Samaj Nashik</t>
  </si>
  <si>
    <t>Robotics and automation</t>
  </si>
  <si>
    <t>Director Adaptics Automation PVT lmt Pune</t>
  </si>
  <si>
    <t>Enterprenerurship Development</t>
  </si>
  <si>
    <t>Director Cad cambridge solution pvt  lmited</t>
  </si>
  <si>
    <t>IOT and application</t>
  </si>
  <si>
    <t>CEO,Icare pune</t>
  </si>
  <si>
    <t>Row Labels</t>
  </si>
  <si>
    <t>Grand Total</t>
  </si>
  <si>
    <t>Count of Date of implementation
 From (MM-DD-YYYY)</t>
  </si>
  <si>
    <t>Capacity building and skills enhancement initiatives taken by the institution include the following (21-22)</t>
  </si>
  <si>
    <t>Life skills</t>
  </si>
  <si>
    <t>ICT/computing  skills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</si>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</sst>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yyyy\-mm\-dd"/>
    <numFmt numFmtId="165" formatCode="m/d/yyyy\ h:mm:ss"/>
    <numFmt numFmtId="166" formatCode="mm/dd/yyyy"/>
    <numFmt numFmtId="167" formatCode="mm\-dd\-yyyy"/>
    <numFmt numFmtId="168" formatCode="m\-d\-yyyy"/>
    <numFmt numFmtId="169" formatCode="m/d/yyyy"/>
    <numFmt numFmtId="170" formatCode="m/d/yy"/>
  </numFmts>
  <fonts count="12">
    <font>
      <sz val="10"/>
      <color rgb="FF000000"/>
      <name val="Arial"/>
      <scheme val="minor"/>
    </font>
    <font>
      <sz val="12"/>
      <color rgb="FF000000"/>
      <name val="&quot;Times New Roman&quot;"/>
    </font>
    <font>
      <sz val="10"/>
      <name val="Arial"/>
      <family val="2"/>
    </font>
    <font>
      <b/>
      <sz val="10"/>
      <color theme="1"/>
      <name val="Arial"/>
      <family val="2"/>
      <scheme val="minor"/>
    </font>
    <font>
      <b/>
      <sz val="10"/>
      <color theme="1"/>
      <name val="Arial"/>
      <family val="2"/>
    </font>
    <font>
      <sz val="10"/>
      <color theme="1"/>
      <name val="Arial"/>
      <family val="2"/>
      <scheme val="minor"/>
    </font>
    <font>
      <sz val="10"/>
      <color theme="1"/>
      <name val="Arial"/>
      <family val="2"/>
    </font>
    <font>
      <sz val="11"/>
      <color rgb="FF000000"/>
      <name val="&quot;Times New Roman&quot;"/>
    </font>
    <font>
      <sz val="11"/>
      <color theme="1"/>
      <name val="Calibri"/>
      <family val="2"/>
    </font>
    <font>
      <sz val="11"/>
      <color rgb="FF000000"/>
      <name val="Calibri"/>
      <family val="2"/>
    </font>
    <font>
      <b/>
      <sz val="12"/>
      <color rgb="FF002060"/>
      <name val="Book Antiqua"/>
      <family val="1"/>
    </font>
    <font>
      <sz val="12"/>
      <color rgb="FF000000"/>
      <name val="Book Antiqua"/>
      <family val="1"/>
    </font>
  </fonts>
  <fills count="8">
    <fill>
      <patternFill patternType="none"/>
    </fill>
    <fill>
      <patternFill patternType="gray125"/>
    </fill>
    <fill>
      <patternFill patternType="solid">
        <fgColor theme="0"/>
        <bgColor indexed="64"/>
      </patternFill>
    </fill>
    <fill>
      <patternFill patternType="solid">
        <fgColor theme="0"/>
        <bgColor rgb="FF63D297"/>
      </patternFill>
    </fill>
    <fill>
      <patternFill patternType="solid">
        <fgColor theme="0"/>
        <bgColor rgb="FFFFFFFF"/>
      </patternFill>
    </fill>
    <fill>
      <patternFill patternType="solid">
        <fgColor theme="0"/>
        <bgColor rgb="FFE7F9EF"/>
      </patternFill>
    </fill>
    <fill>
      <patternFill patternType="solid">
        <fgColor rgb="FFD9E1F2"/>
        <bgColor indexed="64"/>
      </patternFill>
    </fill>
    <fill>
      <patternFill patternType="solid">
        <fgColor rgb="FFA9D08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style="thin">
        <color indexed="8"/>
      </right>
      <top style="thin">
        <color indexed="65"/>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3">
    <xf numFmtId="0" fontId="0" fillId="0" borderId="0" xfId="0" applyFont="1" applyAlignment="1"/>
    <xf numFmtId="0" fontId="1" fillId="0" borderId="0" xfId="0" applyFont="1" applyAlignment="1">
      <alignment horizontal="left" vertical="top"/>
    </xf>
    <xf numFmtId="0" fontId="3" fillId="0" borderId="0" xfId="0" applyFont="1"/>
    <xf numFmtId="0" fontId="5" fillId="0" borderId="0" xfId="0" applyFont="1" applyAlignment="1"/>
    <xf numFmtId="0" fontId="6" fillId="0" borderId="0" xfId="0" applyFont="1" applyAlignment="1"/>
    <xf numFmtId="0" fontId="3" fillId="2" borderId="1" xfId="0" applyFont="1" applyFill="1" applyBorder="1"/>
    <xf numFmtId="0" fontId="4" fillId="3" borderId="1" xfId="0" applyFont="1" applyFill="1" applyBorder="1" applyAlignment="1"/>
    <xf numFmtId="0" fontId="5" fillId="2" borderId="1" xfId="0" applyFont="1" applyFill="1" applyBorder="1"/>
    <xf numFmtId="0" fontId="5" fillId="2" borderId="1" xfId="0" applyFont="1" applyFill="1" applyBorder="1" applyAlignment="1"/>
    <xf numFmtId="164" fontId="5" fillId="2" borderId="1" xfId="0" applyNumberFormat="1" applyFont="1" applyFill="1" applyBorder="1" applyAlignment="1"/>
    <xf numFmtId="0" fontId="6" fillId="4" borderId="1" xfId="0" applyFont="1" applyFill="1" applyBorder="1" applyAlignment="1"/>
    <xf numFmtId="165" fontId="6" fillId="4" borderId="1" xfId="0" applyNumberFormat="1" applyFont="1" applyFill="1" applyBorder="1" applyAlignment="1">
      <alignment horizontal="right"/>
    </xf>
    <xf numFmtId="0" fontId="7" fillId="2" borderId="1" xfId="0" applyFont="1" applyFill="1" applyBorder="1" applyAlignment="1">
      <alignment horizontal="left"/>
    </xf>
    <xf numFmtId="166" fontId="5" fillId="2" borderId="1" xfId="0" applyNumberFormat="1" applyFont="1" applyFill="1" applyBorder="1" applyAlignment="1"/>
    <xf numFmtId="0" fontId="1" fillId="2" borderId="1" xfId="0" applyFont="1" applyFill="1" applyBorder="1" applyAlignment="1"/>
    <xf numFmtId="167" fontId="5" fillId="2" borderId="1" xfId="0" applyNumberFormat="1" applyFont="1" applyFill="1" applyBorder="1" applyAlignment="1"/>
    <xf numFmtId="168" fontId="5" fillId="2" borderId="1" xfId="0" applyNumberFormat="1" applyFont="1" applyFill="1" applyBorder="1" applyAlignment="1"/>
    <xf numFmtId="169" fontId="5" fillId="2" borderId="1" xfId="0" applyNumberFormat="1" applyFont="1" applyFill="1" applyBorder="1" applyAlignment="1"/>
    <xf numFmtId="0" fontId="7" fillId="2" borderId="1" xfId="0" applyFont="1" applyFill="1" applyBorder="1" applyAlignment="1"/>
    <xf numFmtId="0" fontId="1" fillId="4" borderId="1" xfId="0" applyFont="1" applyFill="1" applyBorder="1" applyAlignment="1"/>
    <xf numFmtId="0" fontId="8" fillId="2" borderId="1" xfId="0" applyFont="1" applyFill="1" applyBorder="1" applyAlignment="1">
      <alignment horizontal="left"/>
    </xf>
    <xf numFmtId="0" fontId="8" fillId="2" borderId="1" xfId="0" applyFont="1" applyFill="1" applyBorder="1" applyAlignment="1"/>
    <xf numFmtId="169" fontId="5" fillId="2" borderId="1" xfId="0" applyNumberFormat="1" applyFont="1" applyFill="1" applyBorder="1" applyAlignment="1">
      <alignment horizontal="right"/>
    </xf>
    <xf numFmtId="169" fontId="9" fillId="5" borderId="1" xfId="0" applyNumberFormat="1" applyFont="1" applyFill="1" applyBorder="1" applyAlignment="1">
      <alignment horizontal="right"/>
    </xf>
    <xf numFmtId="169" fontId="8" fillId="2" borderId="1" xfId="0" applyNumberFormat="1" applyFont="1" applyFill="1" applyBorder="1" applyAlignment="1">
      <alignment horizontal="right"/>
    </xf>
    <xf numFmtId="169" fontId="9" fillId="4" borderId="1" xfId="0" applyNumberFormat="1" applyFont="1" applyFill="1" applyBorder="1" applyAlignment="1">
      <alignment horizontal="right"/>
    </xf>
    <xf numFmtId="170" fontId="5" fillId="2" borderId="1" xfId="0" applyNumberFormat="1" applyFont="1" applyFill="1" applyBorder="1" applyAlignment="1"/>
    <xf numFmtId="0" fontId="0" fillId="0" borderId="2" xfId="0" pivotButton="1" applyFont="1" applyBorder="1" applyAlignment="1"/>
    <xf numFmtId="0" fontId="0" fillId="0" borderId="4" xfId="0" applyFont="1" applyBorder="1" applyAlignment="1"/>
    <xf numFmtId="0" fontId="0" fillId="0" borderId="2" xfId="0" applyFont="1" applyBorder="1" applyAlignment="1">
      <alignment horizontal="left"/>
    </xf>
    <xf numFmtId="0" fontId="0" fillId="0" borderId="4" xfId="0" applyNumberFormat="1" applyFont="1" applyBorder="1" applyAlignment="1"/>
    <xf numFmtId="0" fontId="0" fillId="0" borderId="3" xfId="0" applyFont="1" applyBorder="1" applyAlignment="1">
      <alignment horizontal="left"/>
    </xf>
    <xf numFmtId="0" fontId="0" fillId="0" borderId="5" xfId="0" applyNumberFormat="1" applyFont="1" applyBorder="1" applyAlignment="1"/>
    <xf numFmtId="0" fontId="0" fillId="0" borderId="7" xfId="0" applyFont="1" applyBorder="1" applyAlignment="1">
      <alignment horizontal="left"/>
    </xf>
    <xf numFmtId="0" fontId="0" fillId="0" borderId="6" xfId="0" applyNumberFormat="1" applyFont="1" applyBorder="1" applyAlignment="1"/>
    <xf numFmtId="0" fontId="1" fillId="0" borderId="0" xfId="0" applyFont="1" applyBorder="1" applyAlignment="1">
      <alignment horizontal="left" vertical="top"/>
    </xf>
    <xf numFmtId="0" fontId="2" fillId="0" borderId="0" xfId="0" applyFont="1" applyBorder="1"/>
    <xf numFmtId="0" fontId="11" fillId="0" borderId="10" xfId="0" applyFont="1" applyBorder="1" applyAlignment="1">
      <alignment vertical="center" wrapText="1"/>
    </xf>
    <xf numFmtId="0" fontId="11" fillId="0" borderId="11" xfId="0" applyFont="1" applyBorder="1" applyAlignment="1">
      <alignment vertical="center"/>
    </xf>
    <xf numFmtId="0" fontId="11" fillId="7" borderId="10" xfId="0" applyFont="1" applyFill="1" applyBorder="1" applyAlignment="1">
      <alignment vertical="center"/>
    </xf>
    <xf numFmtId="0" fontId="11" fillId="7" borderId="11" xfId="0" applyFont="1" applyFill="1" applyBorder="1" applyAlignment="1">
      <alignment vertical="center"/>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cellXfs>
  <cellStyles count="1">
    <cellStyle name="Normal" xfId="0" builtinId="0"/>
  </cellStyles>
  <dxfs count="3">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1">
    <tableStyle name="CR-513-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[5.1.3.xlsx]Sheet1!PivotTable1</c:name>
    <c:fmtId val="1"/>
  </c:pivotSource>
  <c:chart>
    <c:title>
      <c:layout/>
      <c:overlay val="0"/>
    </c:title>
    <c:autoTitleDeleted val="0"/>
    <c:pivotFmts>
      <c:pivotFmt>
        <c:idx val="0"/>
        <c:marker>
          <c:symbol val="none"/>
        </c:marker>
      </c:pivotFmt>
    </c:pivotFmts>
    <c:plotArea>
      <c:layout/>
      <c:barChart>
        <c:barDir val="col"/>
        <c:grouping val="stacked"/>
        <c:varyColors val="0"/>
        <c:ser>
          <c:idx val="0"/>
          <c:order val="0"/>
          <c:tx>
            <c:strRef>
              <c:f>Sheet1!$B$3</c:f>
              <c:strCache>
                <c:ptCount val="1"/>
                <c:pt idx="0">
                  <c:v>Total</c:v>
                </c:pt>
              </c:strCache>
            </c:strRef>
          </c:tx>
          <c:invertIfNegative val="0"/>
          <c:cat>
            <c:strRef>
              <c:f>Sheet1!$A$4:$A$8</c:f>
              <c:strCache>
                <c:ptCount val="4"/>
                <c:pt idx="0">
                  <c:v>ICT/computing skills</c:v>
                </c:pt>
                <c:pt idx="1">
                  <c:v>Language and communication skills</c:v>
                </c:pt>
                <c:pt idx="2">
                  <c:v>Life skills (Yoga physical fitness health and hygiene)</c:v>
                </c:pt>
                <c:pt idx="3">
                  <c:v>Soft skills</c:v>
                </c:pt>
              </c:strCache>
            </c:strRef>
          </c:cat>
          <c:val>
            <c:numRef>
              <c:f>Sheet1!$B$4:$B$8</c:f>
              <c:numCache>
                <c:formatCode>General</c:formatCode>
                <c:ptCount val="4"/>
                <c:pt idx="0">
                  <c:v>17</c:v>
                </c:pt>
                <c:pt idx="1">
                  <c:v>10</c:v>
                </c:pt>
                <c:pt idx="2">
                  <c:v>1</c:v>
                </c:pt>
                <c:pt idx="3">
                  <c:v>13</c:v>
                </c:pt>
              </c:numCache>
            </c:numRef>
          </c:val>
        </c:ser>
        <c:dLbls>
          <c:showLegendKey val="0"/>
          <c:showVal val="0"/>
          <c:showCatName val="0"/>
          <c:showSerName val="0"/>
          <c:showPercent val="0"/>
          <c:showBubbleSize val="0"/>
        </c:dLbls>
        <c:gapWidth val="150"/>
        <c:overlap val="100"/>
        <c:axId val="149549056"/>
        <c:axId val="149550592"/>
      </c:barChart>
      <c:catAx>
        <c:axId val="149549056"/>
        <c:scaling>
          <c:orientation val="minMax"/>
        </c:scaling>
        <c:delete val="0"/>
        <c:axPos val="b"/>
        <c:majorTickMark val="out"/>
        <c:minorTickMark val="none"/>
        <c:tickLblPos val="nextTo"/>
        <c:crossAx val="149550592"/>
        <c:crosses val="autoZero"/>
        <c:auto val="1"/>
        <c:lblAlgn val="ctr"/>
        <c:lblOffset val="100"/>
        <c:noMultiLvlLbl val="0"/>
      </c:catAx>
      <c:valAx>
        <c:axId val="149550592"/>
        <c:scaling>
          <c:orientation val="minMax"/>
        </c:scaling>
        <c:delete val="0"/>
        <c:axPos val="l"/>
        <c:majorGridlines/>
        <c:numFmt formatCode="General" sourceLinked="1"/>
        <c:majorTickMark val="out"/>
        <c:minorTickMark val="none"/>
        <c:tickLblPos val="nextTo"/>
        <c:crossAx val="14954905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2209800</xdr:colOff>
      <xdr:row>10</xdr:row>
      <xdr:rowOff>142875</xdr:rowOff>
    </xdr:from>
    <xdr:to>
      <xdr:col>7</xdr:col>
      <xdr:colOff>485775</xdr:colOff>
      <xdr:row>27</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orkshop" refreshedDate="44946.434033217593" createdVersion="4" refreshedVersion="4" minRefreshableVersion="3" recordCount="41">
  <cacheSource type="worksheet">
    <worksheetSource name="Table_1"/>
  </cacheSource>
  <cacheFields count="11">
    <cacheField name="Sr.No" numFmtId="0">
      <sharedItems containsSemiMixedTypes="0" containsString="0" containsNumber="1" containsInteger="1" minValue="1" maxValue="41"/>
    </cacheField>
    <cacheField name="Dept" numFmtId="0">
      <sharedItems/>
    </cacheField>
    <cacheField name="Type of Capacity building and skills enhancement initiatives" numFmtId="0">
      <sharedItems count="5">
        <s v="Language and communication skills"/>
        <s v="Soft skills"/>
        <s v="ICT/computing skills"/>
        <s v="Life skills (Yoga physical fitness health and hygiene)"/>
        <s v="ICT/computing  skills" u="1"/>
      </sharedItems>
    </cacheField>
    <cacheField name="Name of the capability enhancement program" numFmtId="0">
      <sharedItems/>
    </cacheField>
    <cacheField name="Date of implementation_x000a_ From (MM-DD-YYYY)" numFmtId="0">
      <sharedItems containsSemiMixedTypes="0" containsNonDate="0" containsDate="1" containsString="0" minDate="2021-06-22T00:00:00" maxDate="2022-05-16T00:00:00"/>
    </cacheField>
    <cacheField name="Date of implementation_x000a_  To (MM-DD-YYYY)" numFmtId="0">
      <sharedItems containsSemiMixedTypes="0" containsNonDate="0" containsDate="1" containsString="0" minDate="2021-06-24T00:00:00" maxDate="2022-05-16T00:00:00"/>
    </cacheField>
    <cacheField name="Number of students enrolled" numFmtId="0">
      <sharedItems containsSemiMixedTypes="0" containsString="0" containsNumber="1" containsInteger="1" minValue="9" maxValue="660"/>
    </cacheField>
    <cacheField name="Name of the agencies/consultants involved with contact details (if any)" numFmtId="0">
      <sharedItems containsBlank="1" longText="1"/>
    </cacheField>
    <cacheField name="File Name of Supporing Documents in pdf format only" numFmtId="0">
      <sharedItems/>
    </cacheField>
    <cacheField name="ecode" numFmtId="0">
      <sharedItems containsString="0" containsBlank="1" containsNumber="1" containsInteger="1" minValue="32" maxValue="336"/>
    </cacheField>
    <cacheField name="Timestamp" numFmtId="165">
      <sharedItems containsSemiMixedTypes="0" containsNonDate="0" containsDate="1" containsString="0" minDate="2022-09-01T15:29:53" maxDate="2022-09-20T15:17: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n v="1"/>
    <s v="IT"/>
    <x v="0"/>
    <s v="Technical Presentations(T.E.)"/>
    <d v="2021-08-18T00:00:00"/>
    <d v="2021-08-18T00:00:00"/>
    <n v="14"/>
    <s v="NA"/>
    <s v="21-22 IT-1"/>
    <n v="77"/>
    <d v="2022-09-01T15:29:53"/>
  </r>
  <r>
    <n v="2"/>
    <s v="IT"/>
    <x v="0"/>
    <s v="Technical Presentations(B.E.)"/>
    <d v="2021-08-20T00:00:00"/>
    <d v="2021-08-20T00:00:00"/>
    <n v="20"/>
    <s v="NA"/>
    <s v="21-22 IT-2"/>
    <n v="77"/>
    <d v="2022-09-01T16:34:28"/>
  </r>
  <r>
    <n v="3"/>
    <s v="IT"/>
    <x v="0"/>
    <s v="Self Introduction Activity(T.E.)"/>
    <d v="2021-09-08T00:00:00"/>
    <d v="2021-09-08T00:00:00"/>
    <n v="10"/>
    <s v="NA"/>
    <s v="21-22 IT-3"/>
    <n v="77"/>
    <d v="2022-09-01T16:35:35"/>
  </r>
  <r>
    <n v="4"/>
    <s v="IT"/>
    <x v="0"/>
    <s v="Self Introduction Activity(S.E.)"/>
    <d v="2021-09-30T00:00:00"/>
    <d v="2021-09-30T00:00:00"/>
    <n v="25"/>
    <s v="NA"/>
    <s v="21-22 IT-4"/>
    <n v="77"/>
    <d v="2022-09-01T16:38:44"/>
  </r>
  <r>
    <n v="5"/>
    <s v="IT"/>
    <x v="0"/>
    <s v="Article Writing Competition"/>
    <d v="2021-10-05T00:00:00"/>
    <d v="2021-10-05T00:00:00"/>
    <n v="50"/>
    <s v="NA"/>
    <s v="21-22 IT-5"/>
    <n v="77"/>
    <d v="2022-09-01T16:40:21"/>
  </r>
  <r>
    <n v="6"/>
    <s v="IT"/>
    <x v="1"/>
    <s v="Debate"/>
    <d v="2022-02-11T00:00:00"/>
    <d v="2022-02-11T00:00:00"/>
    <n v="20"/>
    <s v="NA"/>
    <s v="21-22 IT-6"/>
    <n v="77"/>
    <d v="2022-09-01T16:41:50"/>
  </r>
  <r>
    <n v="7"/>
    <s v="IT"/>
    <x v="1"/>
    <s v="Group Discussion"/>
    <d v="2022-03-04T00:00:00"/>
    <d v="2022-03-04T00:00:00"/>
    <n v="9"/>
    <s v="NA"/>
    <s v="21-22 IT-7"/>
    <n v="77"/>
    <d v="2022-09-01T16:44:00"/>
  </r>
  <r>
    <n v="8"/>
    <s v="MBA"/>
    <x v="0"/>
    <s v="Basic Communication and Corporate Etiquette's Training program"/>
    <d v="2022-03-02T00:00:00"/>
    <d v="2022-03-09T00:00:00"/>
    <n v="100"/>
    <s v="Gnosis Plus,Girish Pal, 9960128704"/>
    <s v="21-22 MBA-8"/>
    <n v="163"/>
    <d v="2022-09-02T09:29:33"/>
  </r>
  <r>
    <n v="9"/>
    <s v="MBA"/>
    <x v="1"/>
    <s v="10 HOURS PROGRAM PROGRAM OF KONA KONA SHIKSHA conducted by National_x000a_Institute of Securities Markets (NISM) under the aegis of CSR program of Kotak Securities Limited"/>
    <d v="2021-12-20T00:00:00"/>
    <d v="2021-12-24T00:00:00"/>
    <n v="80"/>
    <s v="NISM and Kotak Securities"/>
    <s v="21-22 MBA-9"/>
    <n v="239"/>
    <d v="2022-09-13T11:02:28"/>
  </r>
  <r>
    <n v="10"/>
    <s v="Comp"/>
    <x v="2"/>
    <s v="AWS Cloud Foundation Course-20 Hours"/>
    <d v="2021-10-01T00:00:00"/>
    <d v="2021-12-01T00:00:00"/>
    <n v="52"/>
    <s v="Eduskill Bangalore"/>
    <s v="21-22 Comp-10"/>
    <n v="32"/>
    <d v="2022-09-13T15:02:45"/>
  </r>
  <r>
    <n v="11"/>
    <s v="Comp"/>
    <x v="2"/>
    <s v="AWS Cloud Architecting Course-40 Hours"/>
    <d v="2021-10-01T00:00:00"/>
    <d v="2021-12-01T00:00:00"/>
    <n v="40"/>
    <s v="Eduskill Bangalore"/>
    <s v="21-22 Comp-11"/>
    <n v="32"/>
    <d v="2022-09-13T15:02:48"/>
  </r>
  <r>
    <n v="12"/>
    <s v="Engg.Sci"/>
    <x v="2"/>
    <s v="Training and Placement activities awarness program"/>
    <d v="2021-07-16T00:00:00"/>
    <d v="2021-07-16T00:00:00"/>
    <n v="650"/>
    <s v="CDC AVCOE Sangamner"/>
    <s v="21-22 Engg.Sci-12"/>
    <n v="336"/>
    <d v="2022-09-14T14:13:26"/>
  </r>
  <r>
    <n v="13"/>
    <s v="Engg.Sci"/>
    <x v="1"/>
    <s v="Optimization of Green supply chain management"/>
    <d v="2021-10-01T00:00:00"/>
    <d v="2021-10-01T00:00:00"/>
    <n v="330"/>
    <s v="Dr.Umakant Mishra , Dept of Mathematics VIT Vellore, TN"/>
    <s v="21-22 Engg.Sci-13"/>
    <n v="336"/>
    <d v="2022-09-14T14:21:39"/>
  </r>
  <r>
    <n v="14"/>
    <s v="Engg.Sci"/>
    <x v="3"/>
    <s v="FE Induction Program"/>
    <d v="2021-12-27T00:00:00"/>
    <d v="2021-12-31T00:00:00"/>
    <n v="660"/>
    <s v="Dr. Lalit Joshi, Dr.A.K. Kendre, B.K. Sulbha, Santosh Jadhav, Krushnandhan Prabhu"/>
    <s v="21-22 Engg.Sci-14"/>
    <n v="336"/>
    <d v="2022-09-14T14:25:52"/>
  </r>
  <r>
    <n v="15"/>
    <s v="Mech"/>
    <x v="2"/>
    <s v="“Virtual HVAC Skill Enhancement Program”"/>
    <d v="2022-05-02T00:00:00"/>
    <d v="2022-05-06T00:00:00"/>
    <n v="130"/>
    <s v="Daikin Air-conditioning India Pvt. Ltd"/>
    <s v="21-22 Mech-15"/>
    <n v="155"/>
    <d v="2022-09-15T11:49:56"/>
  </r>
  <r>
    <n v="16"/>
    <s v="Comp"/>
    <x v="2"/>
    <s v="AWS Cloud Virtual Internship-10 Weeks"/>
    <d v="2021-10-01T00:00:00"/>
    <d v="2021-12-01T00:00:00"/>
    <n v="40"/>
    <s v="Eduskill Bangalore"/>
    <s v="21-22 Comp-16"/>
    <n v="32"/>
    <d v="2022-09-15T12:01:35"/>
  </r>
  <r>
    <n v="17"/>
    <s v="Comp"/>
    <x v="2"/>
    <s v="AWS Cloud Foundation Course-20 Hours"/>
    <d v="2022-03-01T00:00:00"/>
    <d v="2022-05-01T00:00:00"/>
    <n v="111"/>
    <s v="Eduskill Bangalore"/>
    <s v="21-22 Comp-17"/>
    <n v="32"/>
    <d v="2022-09-15T12:05:24"/>
  </r>
  <r>
    <n v="18"/>
    <s v="Comp"/>
    <x v="2"/>
    <s v="AWS Cloud Architecting Course-40 Hours"/>
    <d v="2022-03-01T00:00:00"/>
    <d v="2022-05-01T00:00:00"/>
    <n v="111"/>
    <s v="Eduskill Bangalore"/>
    <s v="21-22 Comp-18"/>
    <n v="32"/>
    <d v="2022-09-15T12:05:27"/>
  </r>
  <r>
    <n v="19"/>
    <s v="Comp"/>
    <x v="2"/>
    <s v="AWS Cloud Virtual Internship-10 Weeks"/>
    <d v="2022-03-01T00:00:00"/>
    <d v="2022-05-01T00:00:00"/>
    <n v="111"/>
    <s v="Eduskill Bangalore"/>
    <s v="21-22 Comp-19"/>
    <n v="32"/>
    <d v="2022-09-15T12:05:30"/>
  </r>
  <r>
    <n v="20"/>
    <s v="Mech"/>
    <x v="2"/>
    <s v="10 hours session of the program “Kona Kona Shiksha”, conducted by NISM"/>
    <d v="2022-01-20T00:00:00"/>
    <d v="2022-01-25T00:00:00"/>
    <n v="50"/>
    <s v="National Institute of Securities Markets (NISM) under CSR project by Kotak Sequirites "/>
    <s v="21-22 Mech-20"/>
    <n v="155"/>
    <d v="2022-09-15T12:42:29"/>
  </r>
  <r>
    <n v="21"/>
    <s v="Comp"/>
    <x v="0"/>
    <s v="Codigo"/>
    <d v="2021-12-14T00:00:00"/>
    <d v="2021-12-14T00:00:00"/>
    <n v="64"/>
    <s v="ISTE Student Chapter"/>
    <s v="21-22 Comp-21"/>
    <n v="32"/>
    <d v="2022-09-15T14:21:15"/>
  </r>
  <r>
    <n v="22"/>
    <s v="Comp"/>
    <x v="1"/>
    <s v="A willing mind is a winning mind"/>
    <d v="2021-09-30T00:00:00"/>
    <d v="2021-09-30T00:00:00"/>
    <n v="146"/>
    <s v="Dr. Priyanka Pratap Shinde under ISTE Student Chapter"/>
    <s v="21-22 Comp-22"/>
    <n v="32"/>
    <d v="2022-09-15T14:23:52"/>
  </r>
  <r>
    <n v="23"/>
    <s v="Comp"/>
    <x v="0"/>
    <s v="How to prepare for Hackathon?"/>
    <d v="2021-10-02T00:00:00"/>
    <d v="2021-10-02T00:00:00"/>
    <n v="96"/>
    <s v="Winning SIH 2020 - Orca team "/>
    <s v="21-22 Comp-23"/>
    <n v="32"/>
    <d v="2022-09-15T14:28:47"/>
  </r>
  <r>
    <n v="24"/>
    <s v="Comp"/>
    <x v="0"/>
    <s v="Disha - Tech-talk,  Programming quiz,  Coding context, Read-o-graphy"/>
    <d v="2022-03-31T00:00:00"/>
    <d v="2022-03-31T00:00:00"/>
    <n v="150"/>
    <s v="ISTE Student Chapter"/>
    <s v="21-22 Comp-24"/>
    <n v="32"/>
    <d v="2022-09-15T14:35:33"/>
  </r>
  <r>
    <n v="25"/>
    <s v="Comp"/>
    <x v="0"/>
    <s v="Internal Smart India Hackathon 2022"/>
    <d v="2022-03-11T00:00:00"/>
    <d v="2022-03-11T00:00:00"/>
    <n v="120"/>
    <s v="SIH 2022"/>
    <s v="21-22 Comp-25"/>
    <n v="32"/>
    <d v="2022-09-15T14:42:31"/>
  </r>
  <r>
    <n v="26"/>
    <s v="Comp"/>
    <x v="2"/>
    <s v="Webinar on “Docker and Virtualization”"/>
    <d v="2022-05-15T00:00:00"/>
    <d v="2022-05-15T00:00:00"/>
    <n v="139"/>
    <s v="Mr. Sagar Mohalkar-Devops Engineer -Harmon International Pune"/>
    <s v="21-22 Comp-26"/>
    <n v="32"/>
    <d v="2022-09-16T09:27:08"/>
  </r>
  <r>
    <n v="27"/>
    <s v="Comp"/>
    <x v="2"/>
    <s v="Non credit course workshop on&quot; Storage Area Network&quot;"/>
    <d v="2021-12-03T00:00:00"/>
    <d v="2021-12-03T00:00:00"/>
    <n v="13"/>
    <s v="Mr. Santosh Ugale,  ESDS Pvt. Ltd. Nashik"/>
    <s v="21-22 Comp-27"/>
    <n v="32"/>
    <d v="2022-09-16T09:31:52"/>
  </r>
  <r>
    <n v="28"/>
    <s v="Comp"/>
    <x v="2"/>
    <s v="FDP on &quot;Cloud Computing&quot;"/>
    <d v="2022-02-11T00:00:00"/>
    <d v="2022-02-11T00:00:00"/>
    <n v="218"/>
    <s v="1.Dr.S.K.Sonkar-AVCOE Sangamner.2.Dr. Pankaj Agarkar, D.Y. Patil School of Engg. Lohgaon 3.Prof. Abhijit Jadhav, D.Y.Patil Institute of Tech. Pimpri 4.Prof. Sita Yadav, Army Institute of Tech., Pune. 5.Dr. Aniruddha Rumale, G.H. Raisoni COE, Wagholi 6.Mr. Santosh Ugale, ESDS Nashik."/>
    <s v="21-22 Comp-28"/>
    <n v="32"/>
    <d v="2022-09-16T09:36:53"/>
  </r>
  <r>
    <n v="29"/>
    <s v="Comp"/>
    <x v="1"/>
    <s v="Student Counselor Interaction"/>
    <d v="2021-12-16T00:00:00"/>
    <d v="2021-12-16T00:00:00"/>
    <n v="155"/>
    <s v="Dr. Rajashree Bhavsar Rehabilation counselor Nashik"/>
    <s v="21-22 Comp-29"/>
    <n v="32"/>
    <d v="2022-09-16T09:39:42"/>
  </r>
  <r>
    <n v="30"/>
    <s v="Elex"/>
    <x v="1"/>
    <s v="Aptitude Training"/>
    <d v="2021-06-22T00:00:00"/>
    <d v="2021-07-22T00:00:00"/>
    <n v="76"/>
    <m/>
    <s v="21-22 Elex-30"/>
    <m/>
    <d v="2022-09-16T11:42:40"/>
  </r>
  <r>
    <n v="31"/>
    <s v="Elex"/>
    <x v="1"/>
    <s v="Company Specific Training for Capgemini Campus Drive"/>
    <d v="2021-08-16T00:00:00"/>
    <d v="2021-08-19T00:00:00"/>
    <n v="45"/>
    <m/>
    <s v="21-22 Elex-31"/>
    <m/>
    <d v="2022-09-16T11:42:41"/>
  </r>
  <r>
    <n v="32"/>
    <s v="Elex"/>
    <x v="1"/>
    <s v="Company Specific Training for TCS Campus Drive"/>
    <d v="2021-08-30T00:00:00"/>
    <d v="2021-09-04T00:00:00"/>
    <n v="38"/>
    <m/>
    <s v="21-22 Elex-32"/>
    <m/>
    <d v="2022-09-16T11:42:45"/>
  </r>
  <r>
    <n v="33"/>
    <s v="Elex"/>
    <x v="1"/>
    <s v="Role of Electronics Engineer in different companies."/>
    <d v="2021-07-22T00:00:00"/>
    <d v="2021-07-22T00:00:00"/>
    <n v="88"/>
    <s v="Mr. Ajay Pawar Associate Software Developer Accenture, Pune"/>
    <s v="21-22 Elex-33"/>
    <m/>
    <d v="2022-09-16T11:42:47"/>
  </r>
  <r>
    <n v="34"/>
    <s v="Elex"/>
    <x v="2"/>
    <s v="Cloud Computing"/>
    <d v="2022-04-16T00:00:00"/>
    <d v="2022-04-16T00:00:00"/>
    <n v="115"/>
    <s v="Himanshu Shah Founder and CTO, PibyThree, Pune"/>
    <s v="21-22 Elex-34"/>
    <m/>
    <d v="2022-09-16T11:42:50"/>
  </r>
  <r>
    <n v="35"/>
    <s v="Electrical"/>
    <x v="1"/>
    <s v="Aptitude Training"/>
    <d v="2021-06-22T00:00:00"/>
    <d v="2021-06-24T00:00:00"/>
    <n v="76"/>
    <s v="Aptitech Education"/>
    <s v="21-22 Electrical-35"/>
    <m/>
    <d v="2022-09-20T15:17:05"/>
  </r>
  <r>
    <n v="36"/>
    <s v="Electrical"/>
    <x v="1"/>
    <s v="Company Specific training"/>
    <d v="2021-08-16T00:00:00"/>
    <d v="2021-08-19T00:00:00"/>
    <n v="60"/>
    <s v="Talent Battle"/>
    <s v="21-22 Electrical-36"/>
    <m/>
    <d v="2022-09-20T15:17:05"/>
  </r>
  <r>
    <n v="37"/>
    <s v="Electrical"/>
    <x v="1"/>
    <s v="Company Specific training for TCS Campus Drive"/>
    <d v="2021-08-30T00:00:00"/>
    <d v="2021-09-04T00:00:00"/>
    <n v="53"/>
    <s v="Talent Battle"/>
    <s v="21-22 Electrical-37"/>
    <m/>
    <d v="2022-09-20T15:17:05"/>
  </r>
  <r>
    <n v="38"/>
    <s v="Electrical"/>
    <x v="2"/>
    <s v="Maratha Pandarwada "/>
    <d v="2022-02-23T00:00:00"/>
    <d v="2022-02-23T00:00:00"/>
    <n v="100"/>
    <s v="Sayadri Bahujan Samaj Nashik"/>
    <s v="21-22 Electrical-38"/>
    <m/>
    <d v="2022-09-20T15:17:05"/>
  </r>
  <r>
    <n v="39"/>
    <s v="Electrical"/>
    <x v="2"/>
    <s v="Robotics and automation"/>
    <d v="2022-03-23T00:00:00"/>
    <d v="2022-03-23T00:00:00"/>
    <n v="69"/>
    <s v="Director Adaptics Automation PVT lmt Pune"/>
    <s v="21-22 Electrical-39"/>
    <m/>
    <d v="2022-09-20T15:17:05"/>
  </r>
  <r>
    <n v="40"/>
    <s v="Electrical"/>
    <x v="2"/>
    <s v="Enterprenerurship Development"/>
    <d v="2022-02-24T00:00:00"/>
    <d v="2022-02-24T00:00:00"/>
    <n v="92"/>
    <s v="Director Cad cambridge solution pvt  lmited"/>
    <s v="21-22 Electrical-40"/>
    <m/>
    <d v="2022-09-20T15:17:05"/>
  </r>
  <r>
    <n v="41"/>
    <s v="Electrical"/>
    <x v="2"/>
    <s v="IOT and application"/>
    <d v="2021-08-18T00:00:00"/>
    <d v="2021-08-18T00:00:00"/>
    <n v="151"/>
    <s v="CEO,Icare pune"/>
    <s v="21-22 Electrical-41"/>
    <m/>
    <d v="2022-09-20T15:17: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2">
  <location ref="A3:B8" firstHeaderRow="1" firstDataRow="1" firstDataCol="1"/>
  <pivotFields count="11">
    <pivotField showAll="0"/>
    <pivotField showAll="0"/>
    <pivotField axis="axisRow" showAll="0">
      <items count="6">
        <item m="1" x="4"/>
        <item x="2"/>
        <item x="0"/>
        <item x="3"/>
        <item x="1"/>
        <item t="default"/>
      </items>
    </pivotField>
    <pivotField showAll="0"/>
    <pivotField dataField="1" showAll="0"/>
    <pivotField showAll="0"/>
    <pivotField showAll="0"/>
    <pivotField showAll="0"/>
    <pivotField showAll="0"/>
    <pivotField showAll="0"/>
    <pivotField numFmtId="165" showAll="0"/>
  </pivotFields>
  <rowFields count="1">
    <field x="2"/>
  </rowFields>
  <rowItems count="5">
    <i>
      <x v="1"/>
    </i>
    <i>
      <x v="2"/>
    </i>
    <i>
      <x v="3"/>
    </i>
    <i>
      <x v="4"/>
    </i>
    <i t="grand">
      <x/>
    </i>
  </rowItems>
  <colItems count="1">
    <i/>
  </colItems>
  <dataFields count="1">
    <dataField name="Count of Date of implementation_x000a_ From (MM-DD-YYYY)" fld="4" subtotal="count" baseField="0" baseItem="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_1" displayName="Table_1" ref="A2:K43">
  <autoFilter ref="A2:K43"/>
  <tableColumns count="11">
    <tableColumn id="1" name="Sr.No"/>
    <tableColumn id="2" name="Dept"/>
    <tableColumn id="3" name="Type of Capacity building and skills enhancement initiatives"/>
    <tableColumn id="4" name="Name of the capability enhancement program"/>
    <tableColumn id="5" name="Date of implementation_x000a_ From (MM-DD-YYYY)"/>
    <tableColumn id="6" name="Date of implementation_x000a_  To (MM-DD-YYYY)"/>
    <tableColumn id="7" name="Number of students enrolled"/>
    <tableColumn id="8" name="Name of the agencies/consultants involved with contact details (if any)"/>
    <tableColumn id="9" name="File Name of Supporing Documents in pdf format only"/>
    <tableColumn id="10" name="ecode"/>
    <tableColumn id="11" name="Timestamp"/>
  </tableColumns>
  <tableStyleInfo name="CR-513-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tabSelected="1" workbookViewId="0">
      <selection activeCell="A17" sqref="A17"/>
    </sheetView>
  </sheetViews>
  <sheetFormatPr defaultRowHeight="12.75"/>
  <cols>
    <col min="1" max="1" width="45.42578125" bestFit="1" customWidth="1"/>
    <col min="2" max="2" width="48.7109375" bestFit="1" customWidth="1"/>
  </cols>
  <sheetData>
    <row r="3" spans="1:2">
      <c r="A3" s="27" t="s">
        <v>85</v>
      </c>
      <c r="B3" s="28" t="s">
        <v>87</v>
      </c>
    </row>
    <row r="4" spans="1:2">
      <c r="A4" s="29" t="s">
        <v>69</v>
      </c>
      <c r="B4" s="30">
        <v>17</v>
      </c>
    </row>
    <row r="5" spans="1:2">
      <c r="A5" s="31" t="s">
        <v>13</v>
      </c>
      <c r="B5" s="32">
        <v>10</v>
      </c>
    </row>
    <row r="6" spans="1:2">
      <c r="A6" s="31" t="s">
        <v>37</v>
      </c>
      <c r="B6" s="32">
        <v>1</v>
      </c>
    </row>
    <row r="7" spans="1:2">
      <c r="A7" s="31" t="s">
        <v>20</v>
      </c>
      <c r="B7" s="32">
        <v>13</v>
      </c>
    </row>
    <row r="8" spans="1:2">
      <c r="A8" s="33" t="s">
        <v>86</v>
      </c>
      <c r="B8" s="34">
        <v>41</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90"/>
  <sheetViews>
    <sheetView workbookViewId="0">
      <pane xSplit="2" ySplit="2" topLeftCell="C33" activePane="bottomRight" state="frozen"/>
      <selection pane="topRight" activeCell="C1" sqref="C1"/>
      <selection pane="bottomLeft" activeCell="A3" sqref="A3"/>
      <selection pane="bottomRight" activeCell="C12" sqref="C12"/>
    </sheetView>
  </sheetViews>
  <sheetFormatPr defaultColWidth="12.5703125" defaultRowHeight="15.75" customHeight="1"/>
  <cols>
    <col min="1" max="1" width="5.140625" customWidth="1"/>
    <col min="2" max="2" width="12.85546875" customWidth="1"/>
    <col min="3" max="3" width="44.7109375" customWidth="1"/>
    <col min="4" max="4" width="70.42578125" customWidth="1"/>
    <col min="5" max="6" width="36.7109375" customWidth="1"/>
    <col min="7" max="7" width="25.42578125" customWidth="1"/>
    <col min="8" max="8" width="60.5703125" customWidth="1"/>
    <col min="9" max="9" width="47.42578125" customWidth="1"/>
  </cols>
  <sheetData>
    <row r="1" spans="1:30" ht="24" customHeight="1">
      <c r="A1" s="1"/>
      <c r="B1" s="1"/>
      <c r="C1" s="1"/>
      <c r="D1" s="35" t="s">
        <v>0</v>
      </c>
      <c r="E1" s="36"/>
      <c r="F1" s="36"/>
      <c r="G1" s="36"/>
      <c r="H1" s="36"/>
    </row>
    <row r="2" spans="1:30" ht="24" customHeight="1">
      <c r="A2" s="5" t="s">
        <v>1</v>
      </c>
      <c r="B2" s="5" t="s">
        <v>2</v>
      </c>
      <c r="C2" s="5" t="s">
        <v>3</v>
      </c>
      <c r="D2" s="5" t="s">
        <v>4</v>
      </c>
      <c r="E2" s="5" t="s">
        <v>5</v>
      </c>
      <c r="F2" s="5" t="s">
        <v>6</v>
      </c>
      <c r="G2" s="5" t="s">
        <v>7</v>
      </c>
      <c r="H2" s="5" t="s">
        <v>8</v>
      </c>
      <c r="I2" s="5" t="s">
        <v>9</v>
      </c>
      <c r="J2" s="6" t="s">
        <v>10</v>
      </c>
      <c r="K2" s="6" t="s">
        <v>11</v>
      </c>
      <c r="L2" s="2"/>
      <c r="M2" s="2"/>
      <c r="N2" s="2"/>
      <c r="O2" s="2"/>
      <c r="P2" s="2"/>
      <c r="Q2" s="2"/>
      <c r="R2" s="2"/>
      <c r="S2" s="2"/>
      <c r="T2" s="2"/>
      <c r="U2" s="2"/>
      <c r="V2" s="2"/>
      <c r="W2" s="2"/>
      <c r="X2" s="2"/>
      <c r="Y2" s="2"/>
      <c r="Z2" s="2"/>
      <c r="AA2" s="2"/>
      <c r="AB2" s="2"/>
      <c r="AC2" s="2"/>
      <c r="AD2" s="2"/>
    </row>
    <row r="3" spans="1:30" ht="24" customHeight="1">
      <c r="A3" s="7">
        <v>1</v>
      </c>
      <c r="B3" s="8" t="s">
        <v>12</v>
      </c>
      <c r="C3" s="8" t="s">
        <v>13</v>
      </c>
      <c r="D3" s="8" t="s">
        <v>14</v>
      </c>
      <c r="E3" s="9">
        <v>44426</v>
      </c>
      <c r="F3" s="9">
        <v>44426</v>
      </c>
      <c r="G3" s="8">
        <v>14</v>
      </c>
      <c r="H3" s="8" t="s">
        <v>15</v>
      </c>
      <c r="I3" s="7" t="str">
        <f t="shared" ref="I3:I43" si="0">CONCATENATE("21-22"," ",B3,"-",A3)</f>
        <v>21-22 IT-1</v>
      </c>
      <c r="J3" s="10">
        <v>77</v>
      </c>
      <c r="K3" s="11">
        <f t="shared" ref="K3:K43" ca="1" si="1">IF(B3&lt;&gt;"",IF(K3="",NOW(),K3),"")</f>
        <v>44805.645750000003</v>
      </c>
    </row>
    <row r="4" spans="1:30" ht="24" customHeight="1">
      <c r="A4" s="7">
        <v>2</v>
      </c>
      <c r="B4" s="8" t="s">
        <v>12</v>
      </c>
      <c r="C4" s="8" t="s">
        <v>13</v>
      </c>
      <c r="D4" s="8" t="s">
        <v>16</v>
      </c>
      <c r="E4" s="9">
        <v>44428</v>
      </c>
      <c r="F4" s="9">
        <v>44428</v>
      </c>
      <c r="G4" s="8">
        <v>20</v>
      </c>
      <c r="H4" s="8" t="s">
        <v>15</v>
      </c>
      <c r="I4" s="7" t="str">
        <f t="shared" si="0"/>
        <v>21-22 IT-2</v>
      </c>
      <c r="J4" s="8">
        <v>77</v>
      </c>
      <c r="K4" s="11">
        <f t="shared" ca="1" si="1"/>
        <v>44805.690600000002</v>
      </c>
    </row>
    <row r="5" spans="1:30" ht="24" customHeight="1">
      <c r="A5" s="7">
        <v>3</v>
      </c>
      <c r="B5" s="8" t="s">
        <v>12</v>
      </c>
      <c r="C5" s="8" t="s">
        <v>13</v>
      </c>
      <c r="D5" s="8" t="s">
        <v>17</v>
      </c>
      <c r="E5" s="9">
        <v>44447</v>
      </c>
      <c r="F5" s="9">
        <v>44447</v>
      </c>
      <c r="G5" s="8">
        <v>10</v>
      </c>
      <c r="H5" s="8" t="s">
        <v>15</v>
      </c>
      <c r="I5" s="7" t="str">
        <f t="shared" si="0"/>
        <v>21-22 IT-3</v>
      </c>
      <c r="J5" s="8">
        <v>77</v>
      </c>
      <c r="K5" s="11">
        <f t="shared" ca="1" si="1"/>
        <v>44805.691379999997</v>
      </c>
    </row>
    <row r="6" spans="1:30" ht="24" customHeight="1">
      <c r="A6" s="7">
        <v>4</v>
      </c>
      <c r="B6" s="8" t="s">
        <v>12</v>
      </c>
      <c r="C6" s="8" t="s">
        <v>13</v>
      </c>
      <c r="D6" s="8" t="s">
        <v>18</v>
      </c>
      <c r="E6" s="9">
        <v>44469</v>
      </c>
      <c r="F6" s="9">
        <v>44469</v>
      </c>
      <c r="G6" s="8">
        <v>25</v>
      </c>
      <c r="H6" s="8" t="s">
        <v>15</v>
      </c>
      <c r="I6" s="7" t="str">
        <f t="shared" si="0"/>
        <v>21-22 IT-4</v>
      </c>
      <c r="J6" s="8">
        <v>77</v>
      </c>
      <c r="K6" s="11">
        <f t="shared" ca="1" si="1"/>
        <v>44805.69356</v>
      </c>
    </row>
    <row r="7" spans="1:30" ht="24" customHeight="1">
      <c r="A7" s="7">
        <v>5</v>
      </c>
      <c r="B7" s="8" t="s">
        <v>12</v>
      </c>
      <c r="C7" s="8" t="s">
        <v>13</v>
      </c>
      <c r="D7" s="8" t="s">
        <v>19</v>
      </c>
      <c r="E7" s="9">
        <v>44474</v>
      </c>
      <c r="F7" s="9">
        <v>44474</v>
      </c>
      <c r="G7" s="8">
        <v>50</v>
      </c>
      <c r="H7" s="8" t="s">
        <v>15</v>
      </c>
      <c r="I7" s="7" t="str">
        <f t="shared" si="0"/>
        <v>21-22 IT-5</v>
      </c>
      <c r="J7" s="8">
        <v>77</v>
      </c>
      <c r="K7" s="11">
        <f t="shared" ca="1" si="1"/>
        <v>44805.694689999997</v>
      </c>
    </row>
    <row r="8" spans="1:30" ht="24" customHeight="1">
      <c r="A8" s="7">
        <v>6</v>
      </c>
      <c r="B8" s="8" t="s">
        <v>12</v>
      </c>
      <c r="C8" s="8" t="s">
        <v>20</v>
      </c>
      <c r="D8" s="8" t="s">
        <v>21</v>
      </c>
      <c r="E8" s="9">
        <v>44603</v>
      </c>
      <c r="F8" s="9">
        <v>44603</v>
      </c>
      <c r="G8" s="8">
        <v>20</v>
      </c>
      <c r="H8" s="8" t="s">
        <v>15</v>
      </c>
      <c r="I8" s="7" t="str">
        <f t="shared" si="0"/>
        <v>21-22 IT-6</v>
      </c>
      <c r="J8" s="8">
        <v>77</v>
      </c>
      <c r="K8" s="11">
        <f t="shared" ca="1" si="1"/>
        <v>44805.695720000003</v>
      </c>
    </row>
    <row r="9" spans="1:30" ht="24" customHeight="1">
      <c r="A9" s="7">
        <v>7</v>
      </c>
      <c r="B9" s="8" t="s">
        <v>12</v>
      </c>
      <c r="C9" s="8" t="s">
        <v>20</v>
      </c>
      <c r="D9" s="8" t="s">
        <v>22</v>
      </c>
      <c r="E9" s="9">
        <v>44624</v>
      </c>
      <c r="F9" s="9">
        <v>44624</v>
      </c>
      <c r="G9" s="8">
        <v>9</v>
      </c>
      <c r="H9" s="8" t="s">
        <v>15</v>
      </c>
      <c r="I9" s="7" t="str">
        <f t="shared" si="0"/>
        <v>21-22 IT-7</v>
      </c>
      <c r="J9" s="8">
        <v>77</v>
      </c>
      <c r="K9" s="11">
        <f t="shared" ca="1" si="1"/>
        <v>44805.697220000002</v>
      </c>
    </row>
    <row r="10" spans="1:30" ht="24" customHeight="1">
      <c r="A10" s="7">
        <v>8</v>
      </c>
      <c r="B10" s="8" t="s">
        <v>23</v>
      </c>
      <c r="C10" s="8" t="s">
        <v>13</v>
      </c>
      <c r="D10" s="8" t="s">
        <v>24</v>
      </c>
      <c r="E10" s="9">
        <v>44622</v>
      </c>
      <c r="F10" s="9">
        <v>44629</v>
      </c>
      <c r="G10" s="8">
        <v>100</v>
      </c>
      <c r="H10" s="8" t="s">
        <v>25</v>
      </c>
      <c r="I10" s="7" t="str">
        <f t="shared" si="0"/>
        <v>21-22 MBA-8</v>
      </c>
      <c r="J10" s="8">
        <v>163</v>
      </c>
      <c r="K10" s="11">
        <f t="shared" ca="1" si="1"/>
        <v>44806.395519999998</v>
      </c>
    </row>
    <row r="11" spans="1:30" ht="24" customHeight="1">
      <c r="A11" s="7">
        <v>9</v>
      </c>
      <c r="B11" s="8" t="s">
        <v>23</v>
      </c>
      <c r="C11" s="8" t="s">
        <v>20</v>
      </c>
      <c r="D11" s="8" t="s">
        <v>26</v>
      </c>
      <c r="E11" s="9">
        <v>44550</v>
      </c>
      <c r="F11" s="9">
        <v>44554</v>
      </c>
      <c r="G11" s="8">
        <v>80</v>
      </c>
      <c r="H11" s="8" t="s">
        <v>27</v>
      </c>
      <c r="I11" s="7" t="str">
        <f t="shared" si="0"/>
        <v>21-22 MBA-9</v>
      </c>
      <c r="J11" s="8">
        <v>239</v>
      </c>
      <c r="K11" s="11">
        <f t="shared" ca="1" si="1"/>
        <v>44817.460050000002</v>
      </c>
    </row>
    <row r="12" spans="1:30" ht="24" customHeight="1">
      <c r="A12" s="7">
        <v>10</v>
      </c>
      <c r="B12" s="8" t="s">
        <v>28</v>
      </c>
      <c r="C12" s="8" t="s">
        <v>69</v>
      </c>
      <c r="D12" s="12" t="s">
        <v>29</v>
      </c>
      <c r="E12" s="13">
        <v>44470</v>
      </c>
      <c r="F12" s="13">
        <v>44531</v>
      </c>
      <c r="G12" s="8">
        <v>52</v>
      </c>
      <c r="H12" s="14" t="s">
        <v>30</v>
      </c>
      <c r="I12" s="7" t="str">
        <f t="shared" si="0"/>
        <v>21-22 Comp-10</v>
      </c>
      <c r="J12" s="8">
        <v>32</v>
      </c>
      <c r="K12" s="11">
        <f t="shared" ca="1" si="1"/>
        <v>44817.626909999999</v>
      </c>
    </row>
    <row r="13" spans="1:30" ht="24" customHeight="1">
      <c r="A13" s="7">
        <v>11</v>
      </c>
      <c r="B13" s="8" t="s">
        <v>28</v>
      </c>
      <c r="C13" s="8" t="s">
        <v>69</v>
      </c>
      <c r="D13" s="12" t="s">
        <v>31</v>
      </c>
      <c r="E13" s="13">
        <v>44470</v>
      </c>
      <c r="F13" s="13">
        <v>44531</v>
      </c>
      <c r="G13" s="8">
        <v>40</v>
      </c>
      <c r="H13" s="14" t="s">
        <v>30</v>
      </c>
      <c r="I13" s="7" t="str">
        <f t="shared" si="0"/>
        <v>21-22 Comp-11</v>
      </c>
      <c r="J13" s="8">
        <v>32</v>
      </c>
      <c r="K13" s="11">
        <f t="shared" ca="1" si="1"/>
        <v>44817.626940000002</v>
      </c>
    </row>
    <row r="14" spans="1:30" ht="24" customHeight="1">
      <c r="A14" s="7">
        <v>12</v>
      </c>
      <c r="B14" s="8" t="s">
        <v>32</v>
      </c>
      <c r="C14" s="8" t="s">
        <v>69</v>
      </c>
      <c r="D14" s="8" t="s">
        <v>33</v>
      </c>
      <c r="E14" s="15">
        <v>44393</v>
      </c>
      <c r="F14" s="15">
        <v>44393</v>
      </c>
      <c r="G14" s="8">
        <v>650</v>
      </c>
      <c r="H14" s="8" t="s">
        <v>34</v>
      </c>
      <c r="I14" s="7" t="str">
        <f t="shared" si="0"/>
        <v>21-22 Engg.Sci-12</v>
      </c>
      <c r="J14" s="8">
        <v>336</v>
      </c>
      <c r="K14" s="11">
        <f t="shared" ca="1" si="1"/>
        <v>44818.592660000002</v>
      </c>
    </row>
    <row r="15" spans="1:30" ht="24" customHeight="1">
      <c r="A15" s="7">
        <v>13</v>
      </c>
      <c r="B15" s="8" t="s">
        <v>32</v>
      </c>
      <c r="C15" s="8" t="s">
        <v>20</v>
      </c>
      <c r="D15" s="8" t="s">
        <v>35</v>
      </c>
      <c r="E15" s="15">
        <v>44470</v>
      </c>
      <c r="F15" s="15">
        <v>44470</v>
      </c>
      <c r="G15" s="8">
        <v>330</v>
      </c>
      <c r="H15" s="8" t="s">
        <v>36</v>
      </c>
      <c r="I15" s="7" t="str">
        <f t="shared" si="0"/>
        <v>21-22 Engg.Sci-13</v>
      </c>
      <c r="J15" s="8">
        <v>336</v>
      </c>
      <c r="K15" s="11">
        <f t="shared" ca="1" si="1"/>
        <v>44818.59837</v>
      </c>
    </row>
    <row r="16" spans="1:30" ht="24" customHeight="1">
      <c r="A16" s="7">
        <v>14</v>
      </c>
      <c r="B16" s="8" t="s">
        <v>32</v>
      </c>
      <c r="C16" s="8" t="s">
        <v>37</v>
      </c>
      <c r="D16" s="8" t="s">
        <v>38</v>
      </c>
      <c r="E16" s="16">
        <v>44557</v>
      </c>
      <c r="F16" s="16">
        <v>44561</v>
      </c>
      <c r="G16" s="8">
        <v>660</v>
      </c>
      <c r="H16" s="8" t="s">
        <v>39</v>
      </c>
      <c r="I16" s="7" t="str">
        <f t="shared" si="0"/>
        <v>21-22 Engg.Sci-14</v>
      </c>
      <c r="J16" s="8">
        <v>336</v>
      </c>
      <c r="K16" s="11">
        <f t="shared" ca="1" si="1"/>
        <v>44818.601300000002</v>
      </c>
    </row>
    <row r="17" spans="1:11" ht="24" customHeight="1">
      <c r="A17" s="7">
        <v>15</v>
      </c>
      <c r="B17" s="8" t="s">
        <v>40</v>
      </c>
      <c r="C17" s="8" t="s">
        <v>69</v>
      </c>
      <c r="D17" s="8" t="s">
        <v>41</v>
      </c>
      <c r="E17" s="13">
        <v>44683</v>
      </c>
      <c r="F17" s="13">
        <v>44687</v>
      </c>
      <c r="G17" s="8">
        <v>130</v>
      </c>
      <c r="H17" s="8" t="s">
        <v>42</v>
      </c>
      <c r="I17" s="7" t="str">
        <f t="shared" si="0"/>
        <v>21-22 Mech-15</v>
      </c>
      <c r="J17" s="8">
        <v>155</v>
      </c>
      <c r="K17" s="11">
        <f t="shared" ca="1" si="1"/>
        <v>44819.493009999998</v>
      </c>
    </row>
    <row r="18" spans="1:11" ht="24" customHeight="1">
      <c r="A18" s="7">
        <v>16</v>
      </c>
      <c r="B18" s="8" t="s">
        <v>28</v>
      </c>
      <c r="C18" s="8" t="s">
        <v>69</v>
      </c>
      <c r="D18" s="12" t="s">
        <v>43</v>
      </c>
      <c r="E18" s="13">
        <v>44470</v>
      </c>
      <c r="F18" s="13">
        <v>44531</v>
      </c>
      <c r="G18" s="8">
        <v>40</v>
      </c>
      <c r="H18" s="14" t="s">
        <v>30</v>
      </c>
      <c r="I18" s="7" t="str">
        <f t="shared" si="0"/>
        <v>21-22 Comp-16</v>
      </c>
      <c r="J18" s="8">
        <v>32</v>
      </c>
      <c r="K18" s="11">
        <f t="shared" ca="1" si="1"/>
        <v>44819.501100000001</v>
      </c>
    </row>
    <row r="19" spans="1:11" ht="24" customHeight="1">
      <c r="A19" s="7">
        <v>17</v>
      </c>
      <c r="B19" s="8" t="s">
        <v>28</v>
      </c>
      <c r="C19" s="8" t="s">
        <v>69</v>
      </c>
      <c r="D19" s="12" t="s">
        <v>29</v>
      </c>
      <c r="E19" s="13">
        <v>44621</v>
      </c>
      <c r="F19" s="13">
        <v>44682</v>
      </c>
      <c r="G19" s="8">
        <v>111</v>
      </c>
      <c r="H19" s="14" t="s">
        <v>30</v>
      </c>
      <c r="I19" s="7" t="str">
        <f t="shared" si="0"/>
        <v>21-22 Comp-17</v>
      </c>
      <c r="J19" s="8">
        <v>32</v>
      </c>
      <c r="K19" s="11">
        <f t="shared" ca="1" si="1"/>
        <v>44819.503750000003</v>
      </c>
    </row>
    <row r="20" spans="1:11" ht="24" customHeight="1">
      <c r="A20" s="7">
        <v>18</v>
      </c>
      <c r="B20" s="8" t="s">
        <v>28</v>
      </c>
      <c r="C20" s="8" t="s">
        <v>69</v>
      </c>
      <c r="D20" s="12" t="s">
        <v>31</v>
      </c>
      <c r="E20" s="13">
        <v>44621</v>
      </c>
      <c r="F20" s="13">
        <v>44682</v>
      </c>
      <c r="G20" s="8">
        <v>111</v>
      </c>
      <c r="H20" s="14" t="s">
        <v>30</v>
      </c>
      <c r="I20" s="7" t="str">
        <f t="shared" si="0"/>
        <v>21-22 Comp-18</v>
      </c>
      <c r="J20" s="8">
        <v>32</v>
      </c>
      <c r="K20" s="11">
        <f t="shared" ca="1" si="1"/>
        <v>44819.503779999999</v>
      </c>
    </row>
    <row r="21" spans="1:11" ht="24" customHeight="1">
      <c r="A21" s="7">
        <v>19</v>
      </c>
      <c r="B21" s="8" t="s">
        <v>28</v>
      </c>
      <c r="C21" s="8" t="s">
        <v>69</v>
      </c>
      <c r="D21" s="12" t="s">
        <v>43</v>
      </c>
      <c r="E21" s="13">
        <v>44621</v>
      </c>
      <c r="F21" s="13">
        <v>44682</v>
      </c>
      <c r="G21" s="8">
        <v>111</v>
      </c>
      <c r="H21" s="14" t="s">
        <v>30</v>
      </c>
      <c r="I21" s="7" t="str">
        <f t="shared" si="0"/>
        <v>21-22 Comp-19</v>
      </c>
      <c r="J21" s="8">
        <v>32</v>
      </c>
      <c r="K21" s="11">
        <f t="shared" ca="1" si="1"/>
        <v>44819.503819999998</v>
      </c>
    </row>
    <row r="22" spans="1:11" ht="24" customHeight="1">
      <c r="A22" s="7">
        <v>20</v>
      </c>
      <c r="B22" s="8" t="s">
        <v>40</v>
      </c>
      <c r="C22" s="8" t="s">
        <v>69</v>
      </c>
      <c r="D22" s="8" t="s">
        <v>44</v>
      </c>
      <c r="E22" s="13">
        <v>44581</v>
      </c>
      <c r="F22" s="13">
        <v>44586</v>
      </c>
      <c r="G22" s="8">
        <v>50</v>
      </c>
      <c r="H22" s="8" t="s">
        <v>45</v>
      </c>
      <c r="I22" s="7" t="str">
        <f t="shared" si="0"/>
        <v>21-22 Mech-20</v>
      </c>
      <c r="J22" s="8">
        <v>155</v>
      </c>
      <c r="K22" s="11">
        <f t="shared" ca="1" si="1"/>
        <v>44819.529499999997</v>
      </c>
    </row>
    <row r="23" spans="1:11" ht="24" customHeight="1">
      <c r="A23" s="7">
        <v>21</v>
      </c>
      <c r="B23" s="8" t="s">
        <v>28</v>
      </c>
      <c r="C23" s="8" t="s">
        <v>13</v>
      </c>
      <c r="D23" s="8" t="s">
        <v>46</v>
      </c>
      <c r="E23" s="17">
        <v>44544</v>
      </c>
      <c r="F23" s="17">
        <v>44544</v>
      </c>
      <c r="G23" s="8">
        <v>64</v>
      </c>
      <c r="H23" s="8" t="s">
        <v>47</v>
      </c>
      <c r="I23" s="7" t="str">
        <f t="shared" si="0"/>
        <v>21-22 Comp-21</v>
      </c>
      <c r="J23" s="8">
        <v>32</v>
      </c>
      <c r="K23" s="11">
        <f t="shared" ca="1" si="1"/>
        <v>44819.59809</v>
      </c>
    </row>
    <row r="24" spans="1:11" ht="24" customHeight="1">
      <c r="A24" s="7">
        <v>22</v>
      </c>
      <c r="B24" s="8" t="s">
        <v>28</v>
      </c>
      <c r="C24" s="8" t="s">
        <v>20</v>
      </c>
      <c r="D24" s="8" t="s">
        <v>48</v>
      </c>
      <c r="E24" s="13">
        <v>44469</v>
      </c>
      <c r="F24" s="13">
        <v>44469</v>
      </c>
      <c r="G24" s="8">
        <v>146</v>
      </c>
      <c r="H24" s="8" t="s">
        <v>49</v>
      </c>
      <c r="I24" s="7" t="str">
        <f t="shared" si="0"/>
        <v>21-22 Comp-22</v>
      </c>
      <c r="J24" s="8">
        <v>32</v>
      </c>
      <c r="K24" s="11">
        <f t="shared" ca="1" si="1"/>
        <v>44819.599909999997</v>
      </c>
    </row>
    <row r="25" spans="1:11" ht="24" customHeight="1">
      <c r="A25" s="7">
        <v>23</v>
      </c>
      <c r="B25" s="8" t="s">
        <v>28</v>
      </c>
      <c r="C25" s="8" t="s">
        <v>13</v>
      </c>
      <c r="D25" s="8" t="s">
        <v>50</v>
      </c>
      <c r="E25" s="13">
        <v>44471</v>
      </c>
      <c r="F25" s="13">
        <v>44471</v>
      </c>
      <c r="G25" s="8">
        <v>96</v>
      </c>
      <c r="H25" s="8" t="s">
        <v>51</v>
      </c>
      <c r="I25" s="7" t="str">
        <f t="shared" si="0"/>
        <v>21-22 Comp-23</v>
      </c>
      <c r="J25" s="8">
        <v>32</v>
      </c>
      <c r="K25" s="11">
        <f t="shared" ca="1" si="1"/>
        <v>44819.603320000002</v>
      </c>
    </row>
    <row r="26" spans="1:11" ht="24" customHeight="1">
      <c r="A26" s="7">
        <v>24</v>
      </c>
      <c r="B26" s="8" t="s">
        <v>28</v>
      </c>
      <c r="C26" s="8" t="s">
        <v>13</v>
      </c>
      <c r="D26" s="18" t="s">
        <v>52</v>
      </c>
      <c r="E26" s="13">
        <v>44651</v>
      </c>
      <c r="F26" s="13">
        <v>44651</v>
      </c>
      <c r="G26" s="8">
        <v>150</v>
      </c>
      <c r="H26" s="8" t="s">
        <v>47</v>
      </c>
      <c r="I26" s="7" t="str">
        <f t="shared" si="0"/>
        <v>21-22 Comp-24</v>
      </c>
      <c r="J26" s="8">
        <v>32</v>
      </c>
      <c r="K26" s="11">
        <f t="shared" ca="1" si="1"/>
        <v>44819.60802</v>
      </c>
    </row>
    <row r="27" spans="1:11" ht="24" customHeight="1">
      <c r="A27" s="7">
        <v>25</v>
      </c>
      <c r="B27" s="8" t="s">
        <v>28</v>
      </c>
      <c r="C27" s="8" t="s">
        <v>13</v>
      </c>
      <c r="D27" s="14" t="s">
        <v>53</v>
      </c>
      <c r="E27" s="17">
        <v>44631</v>
      </c>
      <c r="F27" s="17">
        <v>44631</v>
      </c>
      <c r="G27" s="8">
        <v>120</v>
      </c>
      <c r="H27" s="8" t="s">
        <v>54</v>
      </c>
      <c r="I27" s="7" t="str">
        <f t="shared" si="0"/>
        <v>21-22 Comp-25</v>
      </c>
      <c r="J27" s="8">
        <v>32</v>
      </c>
      <c r="K27" s="11">
        <f t="shared" ca="1" si="1"/>
        <v>44819.612860000001</v>
      </c>
    </row>
    <row r="28" spans="1:11" ht="24" customHeight="1">
      <c r="A28" s="7">
        <v>26</v>
      </c>
      <c r="B28" s="8" t="s">
        <v>28</v>
      </c>
      <c r="C28" s="8" t="s">
        <v>69</v>
      </c>
      <c r="D28" s="19" t="s">
        <v>55</v>
      </c>
      <c r="E28" s="17">
        <v>44696</v>
      </c>
      <c r="F28" s="17">
        <v>44696</v>
      </c>
      <c r="G28" s="8">
        <v>139</v>
      </c>
      <c r="H28" s="19" t="s">
        <v>56</v>
      </c>
      <c r="I28" s="7" t="str">
        <f t="shared" si="0"/>
        <v>21-22 Comp-26</v>
      </c>
      <c r="J28" s="8">
        <v>32</v>
      </c>
      <c r="K28" s="11">
        <f t="shared" ca="1" si="1"/>
        <v>44820.393839999997</v>
      </c>
    </row>
    <row r="29" spans="1:11" ht="24" customHeight="1">
      <c r="A29" s="7">
        <v>27</v>
      </c>
      <c r="B29" s="8" t="s">
        <v>28</v>
      </c>
      <c r="C29" s="8" t="s">
        <v>69</v>
      </c>
      <c r="D29" s="8" t="s">
        <v>57</v>
      </c>
      <c r="E29" s="13">
        <v>44533</v>
      </c>
      <c r="F29" s="13">
        <v>44533</v>
      </c>
      <c r="G29" s="8">
        <v>13</v>
      </c>
      <c r="H29" s="14" t="s">
        <v>58</v>
      </c>
      <c r="I29" s="7" t="str">
        <f t="shared" si="0"/>
        <v>21-22 Comp-27</v>
      </c>
      <c r="J29" s="8">
        <v>32</v>
      </c>
      <c r="K29" s="11">
        <f t="shared" ca="1" si="1"/>
        <v>44820.397129999998</v>
      </c>
    </row>
    <row r="30" spans="1:11" ht="24" customHeight="1">
      <c r="A30" s="7">
        <v>28</v>
      </c>
      <c r="B30" s="8" t="s">
        <v>28</v>
      </c>
      <c r="C30" s="8" t="s">
        <v>69</v>
      </c>
      <c r="D30" s="8" t="s">
        <v>59</v>
      </c>
      <c r="E30" s="17">
        <v>44603</v>
      </c>
      <c r="F30" s="17">
        <v>44603</v>
      </c>
      <c r="G30" s="8">
        <v>218</v>
      </c>
      <c r="H30" s="14" t="s">
        <v>60</v>
      </c>
      <c r="I30" s="7" t="str">
        <f t="shared" si="0"/>
        <v>21-22 Comp-28</v>
      </c>
      <c r="J30" s="8">
        <v>32</v>
      </c>
      <c r="K30" s="11">
        <f t="shared" ca="1" si="1"/>
        <v>44820.400609999997</v>
      </c>
    </row>
    <row r="31" spans="1:11" ht="24" customHeight="1">
      <c r="A31" s="7">
        <v>29</v>
      </c>
      <c r="B31" s="8" t="s">
        <v>28</v>
      </c>
      <c r="C31" s="8" t="s">
        <v>20</v>
      </c>
      <c r="D31" s="19" t="s">
        <v>61</v>
      </c>
      <c r="E31" s="17">
        <v>44546</v>
      </c>
      <c r="F31" s="17">
        <v>44546</v>
      </c>
      <c r="G31" s="8">
        <v>155</v>
      </c>
      <c r="H31" s="19" t="s">
        <v>62</v>
      </c>
      <c r="I31" s="7" t="str">
        <f t="shared" si="0"/>
        <v>21-22 Comp-29</v>
      </c>
      <c r="J31" s="8">
        <v>32</v>
      </c>
      <c r="K31" s="11">
        <f t="shared" ca="1" si="1"/>
        <v>44820.402569999998</v>
      </c>
    </row>
    <row r="32" spans="1:11" ht="24" customHeight="1">
      <c r="A32" s="7">
        <v>30</v>
      </c>
      <c r="B32" s="8" t="s">
        <v>63</v>
      </c>
      <c r="C32" s="20" t="s">
        <v>20</v>
      </c>
      <c r="D32" s="21" t="s">
        <v>64</v>
      </c>
      <c r="E32" s="22">
        <v>44369</v>
      </c>
      <c r="F32" s="23">
        <v>44399</v>
      </c>
      <c r="G32" s="8">
        <v>76</v>
      </c>
      <c r="H32" s="7"/>
      <c r="I32" s="7" t="str">
        <f t="shared" si="0"/>
        <v>21-22 Elex-30</v>
      </c>
      <c r="J32" s="7"/>
      <c r="K32" s="11">
        <f t="shared" ca="1" si="1"/>
        <v>44820.487959999999</v>
      </c>
    </row>
    <row r="33" spans="1:11" ht="24" customHeight="1">
      <c r="A33" s="7">
        <v>31</v>
      </c>
      <c r="B33" s="8" t="s">
        <v>63</v>
      </c>
      <c r="C33" s="20" t="s">
        <v>20</v>
      </c>
      <c r="D33" s="21" t="s">
        <v>65</v>
      </c>
      <c r="E33" s="24">
        <v>44424</v>
      </c>
      <c r="F33" s="25">
        <v>44427</v>
      </c>
      <c r="G33" s="8">
        <v>45</v>
      </c>
      <c r="H33" s="7"/>
      <c r="I33" s="7" t="str">
        <f t="shared" si="0"/>
        <v>21-22 Elex-31</v>
      </c>
      <c r="J33" s="7"/>
      <c r="K33" s="11">
        <f t="shared" ca="1" si="1"/>
        <v>44820.487979999998</v>
      </c>
    </row>
    <row r="34" spans="1:11" ht="24" customHeight="1">
      <c r="A34" s="7">
        <v>32</v>
      </c>
      <c r="B34" s="8" t="s">
        <v>63</v>
      </c>
      <c r="C34" s="20" t="s">
        <v>20</v>
      </c>
      <c r="D34" s="21" t="s">
        <v>66</v>
      </c>
      <c r="E34" s="24">
        <v>44438</v>
      </c>
      <c r="F34" s="23">
        <v>44443</v>
      </c>
      <c r="G34" s="8">
        <v>38</v>
      </c>
      <c r="H34" s="7"/>
      <c r="I34" s="7" t="str">
        <f t="shared" si="0"/>
        <v>21-22 Elex-32</v>
      </c>
      <c r="J34" s="7"/>
      <c r="K34" s="11">
        <f t="shared" ca="1" si="1"/>
        <v>44820.488019999997</v>
      </c>
    </row>
    <row r="35" spans="1:11" ht="24" customHeight="1">
      <c r="A35" s="7">
        <v>33</v>
      </c>
      <c r="B35" s="8" t="s">
        <v>63</v>
      </c>
      <c r="C35" s="20" t="s">
        <v>20</v>
      </c>
      <c r="D35" s="21" t="s">
        <v>67</v>
      </c>
      <c r="E35" s="23">
        <v>44399</v>
      </c>
      <c r="F35" s="23">
        <v>44399</v>
      </c>
      <c r="G35" s="8">
        <v>88</v>
      </c>
      <c r="H35" s="21" t="s">
        <v>68</v>
      </c>
      <c r="I35" s="7" t="str">
        <f t="shared" si="0"/>
        <v>21-22 Elex-33</v>
      </c>
      <c r="J35" s="7"/>
      <c r="K35" s="11">
        <f t="shared" ca="1" si="1"/>
        <v>44820.488039999997</v>
      </c>
    </row>
    <row r="36" spans="1:11" ht="24" customHeight="1">
      <c r="A36" s="7">
        <v>34</v>
      </c>
      <c r="B36" s="8" t="s">
        <v>63</v>
      </c>
      <c r="C36" s="20" t="s">
        <v>69</v>
      </c>
      <c r="D36" s="21" t="s">
        <v>70</v>
      </c>
      <c r="E36" s="24">
        <v>44667</v>
      </c>
      <c r="F36" s="24">
        <v>44667</v>
      </c>
      <c r="G36" s="8">
        <v>115</v>
      </c>
      <c r="H36" s="21" t="s">
        <v>71</v>
      </c>
      <c r="I36" s="7" t="str">
        <f t="shared" si="0"/>
        <v>21-22 Elex-34</v>
      </c>
      <c r="J36" s="7"/>
      <c r="K36" s="11">
        <f t="shared" ca="1" si="1"/>
        <v>44820.488080000003</v>
      </c>
    </row>
    <row r="37" spans="1:11" ht="24" customHeight="1">
      <c r="A37" s="7">
        <v>35</v>
      </c>
      <c r="B37" s="8" t="s">
        <v>72</v>
      </c>
      <c r="C37" s="8" t="s">
        <v>20</v>
      </c>
      <c r="D37" s="8" t="s">
        <v>64</v>
      </c>
      <c r="E37" s="17">
        <v>44369</v>
      </c>
      <c r="F37" s="17">
        <v>44371</v>
      </c>
      <c r="G37" s="8">
        <v>76</v>
      </c>
      <c r="H37" s="8" t="s">
        <v>73</v>
      </c>
      <c r="I37" s="7" t="str">
        <f t="shared" si="0"/>
        <v>21-22 Electrical-35</v>
      </c>
      <c r="J37" s="7"/>
      <c r="K37" s="11">
        <f t="shared" ca="1" si="1"/>
        <v>44824.636859999999</v>
      </c>
    </row>
    <row r="38" spans="1:11" ht="24" customHeight="1">
      <c r="A38" s="7">
        <v>36</v>
      </c>
      <c r="B38" s="8" t="s">
        <v>72</v>
      </c>
      <c r="C38" s="8" t="s">
        <v>20</v>
      </c>
      <c r="D38" s="8" t="s">
        <v>74</v>
      </c>
      <c r="E38" s="17">
        <v>44424</v>
      </c>
      <c r="F38" s="17">
        <v>44427</v>
      </c>
      <c r="G38" s="8">
        <v>60</v>
      </c>
      <c r="H38" s="8" t="s">
        <v>75</v>
      </c>
      <c r="I38" s="7" t="str">
        <f t="shared" si="0"/>
        <v>21-22 Electrical-36</v>
      </c>
      <c r="J38" s="7"/>
      <c r="K38" s="11">
        <f t="shared" ca="1" si="1"/>
        <v>44824.636859999999</v>
      </c>
    </row>
    <row r="39" spans="1:11" ht="24" customHeight="1">
      <c r="A39" s="7">
        <v>37</v>
      </c>
      <c r="B39" s="8" t="s">
        <v>72</v>
      </c>
      <c r="C39" s="8" t="s">
        <v>20</v>
      </c>
      <c r="D39" s="8" t="s">
        <v>76</v>
      </c>
      <c r="E39" s="26">
        <v>44438</v>
      </c>
      <c r="F39" s="26">
        <v>44443</v>
      </c>
      <c r="G39" s="8">
        <v>53</v>
      </c>
      <c r="H39" s="8" t="s">
        <v>75</v>
      </c>
      <c r="I39" s="7" t="str">
        <f t="shared" si="0"/>
        <v>21-22 Electrical-37</v>
      </c>
      <c r="J39" s="7"/>
      <c r="K39" s="11">
        <f t="shared" ca="1" si="1"/>
        <v>44824.636859999999</v>
      </c>
    </row>
    <row r="40" spans="1:11" ht="24" customHeight="1">
      <c r="A40" s="7">
        <v>38</v>
      </c>
      <c r="B40" s="8" t="s">
        <v>72</v>
      </c>
      <c r="C40" s="8" t="s">
        <v>69</v>
      </c>
      <c r="D40" s="8" t="s">
        <v>77</v>
      </c>
      <c r="E40" s="26">
        <v>44615</v>
      </c>
      <c r="F40" s="26">
        <v>44615</v>
      </c>
      <c r="G40" s="8">
        <v>100</v>
      </c>
      <c r="H40" s="8" t="s">
        <v>78</v>
      </c>
      <c r="I40" s="7" t="str">
        <f t="shared" si="0"/>
        <v>21-22 Electrical-38</v>
      </c>
      <c r="J40" s="7"/>
      <c r="K40" s="11">
        <f t="shared" ca="1" si="1"/>
        <v>44824.636859999999</v>
      </c>
    </row>
    <row r="41" spans="1:11" ht="24" customHeight="1">
      <c r="A41" s="7">
        <v>39</v>
      </c>
      <c r="B41" s="8" t="s">
        <v>72</v>
      </c>
      <c r="C41" s="8" t="s">
        <v>69</v>
      </c>
      <c r="D41" s="8" t="s">
        <v>79</v>
      </c>
      <c r="E41" s="26">
        <v>44643</v>
      </c>
      <c r="F41" s="17">
        <v>44643</v>
      </c>
      <c r="G41" s="8">
        <v>69</v>
      </c>
      <c r="H41" s="8" t="s">
        <v>80</v>
      </c>
      <c r="I41" s="7" t="str">
        <f t="shared" si="0"/>
        <v>21-22 Electrical-39</v>
      </c>
      <c r="J41" s="7"/>
      <c r="K41" s="11">
        <f t="shared" ca="1" si="1"/>
        <v>44824.636859999999</v>
      </c>
    </row>
    <row r="42" spans="1:11" ht="24" customHeight="1">
      <c r="A42" s="7">
        <v>40</v>
      </c>
      <c r="B42" s="8" t="s">
        <v>72</v>
      </c>
      <c r="C42" s="8" t="s">
        <v>69</v>
      </c>
      <c r="D42" s="8" t="s">
        <v>81</v>
      </c>
      <c r="E42" s="17">
        <v>44616</v>
      </c>
      <c r="F42" s="17">
        <v>44616</v>
      </c>
      <c r="G42" s="8">
        <v>92</v>
      </c>
      <c r="H42" s="8" t="s">
        <v>82</v>
      </c>
      <c r="I42" s="7" t="str">
        <f t="shared" si="0"/>
        <v>21-22 Electrical-40</v>
      </c>
      <c r="J42" s="7"/>
      <c r="K42" s="11">
        <f t="shared" ca="1" si="1"/>
        <v>44824.636859999999</v>
      </c>
    </row>
    <row r="43" spans="1:11" ht="24" customHeight="1">
      <c r="A43" s="7">
        <v>41</v>
      </c>
      <c r="B43" s="8" t="s">
        <v>72</v>
      </c>
      <c r="C43" s="8" t="s">
        <v>69</v>
      </c>
      <c r="D43" s="8" t="s">
        <v>83</v>
      </c>
      <c r="E43" s="13">
        <v>44426</v>
      </c>
      <c r="F43" s="13">
        <v>44426</v>
      </c>
      <c r="G43" s="8">
        <v>151</v>
      </c>
      <c r="H43" s="8" t="s">
        <v>84</v>
      </c>
      <c r="I43" s="7" t="str">
        <f t="shared" si="0"/>
        <v>21-22 Electrical-41</v>
      </c>
      <c r="J43" s="7"/>
      <c r="K43" s="11">
        <f t="shared" ca="1" si="1"/>
        <v>44824.636859999999</v>
      </c>
    </row>
    <row r="44" spans="1:11" ht="24" customHeight="1"/>
    <row r="45" spans="1:11" ht="24" customHeight="1"/>
    <row r="46" spans="1:11" ht="24" customHeight="1"/>
    <row r="47" spans="1:11" ht="24" customHeight="1"/>
    <row r="48" spans="1:11"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row r="527" ht="24" customHeight="1"/>
    <row r="528" ht="24" customHeight="1"/>
    <row r="529" ht="24" customHeight="1"/>
    <row r="530" ht="24" customHeight="1"/>
    <row r="531" ht="24" customHeight="1"/>
    <row r="532" ht="24" customHeight="1"/>
    <row r="533" ht="24" customHeight="1"/>
    <row r="534" ht="24" customHeight="1"/>
    <row r="535" ht="24" customHeight="1"/>
    <row r="536" ht="24" customHeight="1"/>
    <row r="537" ht="24" customHeight="1"/>
    <row r="538" ht="24" customHeight="1"/>
    <row r="539" ht="24" customHeight="1"/>
    <row r="540" ht="24" customHeight="1"/>
    <row r="541" ht="24" customHeight="1"/>
    <row r="542" ht="24" customHeight="1"/>
    <row r="543" ht="24" customHeight="1"/>
    <row r="544" ht="24" customHeight="1"/>
    <row r="545" ht="24" customHeight="1"/>
    <row r="546" ht="24" customHeight="1"/>
    <row r="547" ht="24" customHeight="1"/>
    <row r="548" ht="24" customHeight="1"/>
    <row r="549" ht="24" customHeight="1"/>
    <row r="550" ht="24" customHeight="1"/>
    <row r="551" ht="24" customHeight="1"/>
    <row r="552" ht="24" customHeight="1"/>
    <row r="553" ht="24" customHeight="1"/>
    <row r="554" ht="24" customHeight="1"/>
    <row r="555" ht="24" customHeight="1"/>
    <row r="556" ht="24" customHeight="1"/>
    <row r="557" ht="24" customHeight="1"/>
    <row r="558" ht="24" customHeight="1"/>
    <row r="559" ht="24" customHeight="1"/>
    <row r="560" ht="24" customHeight="1"/>
    <row r="561" ht="24" customHeight="1"/>
    <row r="562" ht="24" customHeight="1"/>
    <row r="563" ht="24" customHeight="1"/>
    <row r="564" ht="24" customHeight="1"/>
    <row r="565" ht="24" customHeight="1"/>
    <row r="566" ht="24" customHeight="1"/>
    <row r="567" ht="24" customHeight="1"/>
    <row r="568" ht="24" customHeight="1"/>
    <row r="569" ht="24" customHeight="1"/>
    <row r="570" ht="24" customHeight="1"/>
    <row r="571" ht="24" customHeight="1"/>
    <row r="572" ht="24" customHeight="1"/>
    <row r="573" ht="24" customHeight="1"/>
    <row r="574" ht="24" customHeight="1"/>
    <row r="575" ht="24" customHeight="1"/>
    <row r="576" ht="24" customHeight="1"/>
    <row r="577" ht="24" customHeight="1"/>
    <row r="578" ht="24" customHeight="1"/>
    <row r="579" ht="24" customHeight="1"/>
    <row r="580" ht="24" customHeight="1"/>
    <row r="581" ht="24" customHeight="1"/>
    <row r="582" ht="24" customHeight="1"/>
    <row r="583" ht="24" customHeight="1"/>
    <row r="584" ht="24" customHeight="1"/>
    <row r="585" ht="24" customHeight="1"/>
    <row r="586" ht="24" customHeight="1"/>
    <row r="587" ht="24" customHeight="1"/>
    <row r="588" ht="24" customHeight="1"/>
    <row r="589" ht="24" customHeight="1"/>
    <row r="590" ht="24" customHeight="1"/>
    <row r="591" ht="24" customHeight="1"/>
    <row r="592" ht="24" customHeight="1"/>
    <row r="593" ht="24" customHeight="1"/>
    <row r="594" ht="24" customHeight="1"/>
    <row r="595" ht="24" customHeight="1"/>
    <row r="596" ht="24" customHeight="1"/>
    <row r="597" ht="24" customHeight="1"/>
    <row r="598" ht="24" customHeight="1"/>
    <row r="599" ht="24" customHeight="1"/>
    <row r="600" ht="24" customHeight="1"/>
    <row r="601" ht="24" customHeight="1"/>
    <row r="602" ht="24" customHeight="1"/>
    <row r="603" ht="24" customHeight="1"/>
    <row r="604" ht="24" customHeight="1"/>
    <row r="605" ht="24" customHeight="1"/>
    <row r="606" ht="24" customHeight="1"/>
    <row r="607" ht="24" customHeight="1"/>
    <row r="608" ht="24" customHeight="1"/>
    <row r="609" ht="24" customHeight="1"/>
    <row r="610" ht="24" customHeight="1"/>
    <row r="611" ht="24" customHeight="1"/>
    <row r="612" ht="24" customHeight="1"/>
    <row r="613" ht="24" customHeight="1"/>
    <row r="614" ht="24" customHeight="1"/>
    <row r="615" ht="24" customHeight="1"/>
    <row r="616" ht="24" customHeight="1"/>
    <row r="617" ht="24" customHeight="1"/>
    <row r="618" ht="24" customHeight="1"/>
    <row r="619" ht="24" customHeight="1"/>
    <row r="620" ht="24" customHeight="1"/>
    <row r="621" ht="24" customHeight="1"/>
    <row r="622" ht="24" customHeight="1"/>
    <row r="623" ht="24" customHeight="1"/>
    <row r="624" ht="24" customHeight="1"/>
    <row r="625" ht="24" customHeight="1"/>
    <row r="626" ht="24" customHeight="1"/>
    <row r="627" ht="24" customHeight="1"/>
    <row r="628" ht="24" customHeight="1"/>
    <row r="629" ht="24" customHeight="1"/>
    <row r="630" ht="24" customHeight="1"/>
    <row r="631" ht="24" customHeight="1"/>
    <row r="632" ht="24" customHeight="1"/>
    <row r="633" ht="24" customHeight="1"/>
    <row r="634" ht="24" customHeight="1"/>
    <row r="635" ht="24" customHeight="1"/>
    <row r="636" ht="24" customHeight="1"/>
    <row r="637" ht="24" customHeight="1"/>
    <row r="638" ht="24" customHeight="1"/>
    <row r="639" ht="24" customHeight="1"/>
    <row r="640" ht="24" customHeight="1"/>
    <row r="641" ht="24" customHeight="1"/>
    <row r="642" ht="24" customHeight="1"/>
    <row r="643" ht="24" customHeight="1"/>
    <row r="644" ht="24" customHeight="1"/>
    <row r="645" ht="24" customHeight="1"/>
    <row r="646" ht="24" customHeight="1"/>
    <row r="647" ht="24" customHeight="1"/>
    <row r="648" ht="24" customHeight="1"/>
    <row r="649" ht="24" customHeight="1"/>
    <row r="650" ht="24" customHeight="1"/>
    <row r="651" ht="24" customHeight="1"/>
    <row r="652" ht="24" customHeight="1"/>
    <row r="653" ht="24" customHeight="1"/>
    <row r="654" ht="24" customHeight="1"/>
    <row r="655" ht="24" customHeight="1"/>
    <row r="656" ht="24" customHeight="1"/>
    <row r="657" ht="24" customHeight="1"/>
    <row r="658" ht="24" customHeight="1"/>
    <row r="659" ht="24" customHeight="1"/>
    <row r="660" ht="24" customHeight="1"/>
    <row r="661" ht="24" customHeight="1"/>
    <row r="662" ht="24" customHeight="1"/>
    <row r="663" ht="24" customHeight="1"/>
    <row r="664" ht="24" customHeight="1"/>
    <row r="665" ht="24" customHeight="1"/>
    <row r="666" ht="24" customHeight="1"/>
    <row r="667" ht="24" customHeight="1"/>
    <row r="668" ht="24" customHeight="1"/>
    <row r="669" ht="24" customHeight="1"/>
    <row r="670" ht="24" customHeight="1"/>
    <row r="671" ht="24" customHeight="1"/>
    <row r="672" ht="24" customHeight="1"/>
    <row r="673" ht="24" customHeight="1"/>
    <row r="674" ht="24" customHeight="1"/>
    <row r="675" ht="24" customHeight="1"/>
    <row r="676" ht="24" customHeight="1"/>
    <row r="677" ht="24" customHeight="1"/>
    <row r="678" ht="24" customHeight="1"/>
    <row r="679" ht="24" customHeight="1"/>
    <row r="680" ht="24" customHeight="1"/>
    <row r="681" ht="24" customHeight="1"/>
    <row r="682" ht="24" customHeight="1"/>
    <row r="683" ht="24" customHeight="1"/>
    <row r="684" ht="24" customHeight="1"/>
    <row r="685" ht="24" customHeight="1"/>
    <row r="686" ht="24" customHeight="1"/>
    <row r="687" ht="24" customHeight="1"/>
    <row r="688" ht="24" customHeight="1"/>
    <row r="689" ht="24" customHeight="1"/>
    <row r="690" ht="24" customHeight="1"/>
    <row r="691" ht="24" customHeight="1"/>
    <row r="692" ht="24" customHeight="1"/>
    <row r="693" ht="24" customHeight="1"/>
    <row r="694" ht="24" customHeight="1"/>
    <row r="695" ht="24" customHeight="1"/>
    <row r="696" ht="24" customHeight="1"/>
    <row r="697" ht="24" customHeight="1"/>
    <row r="698" ht="24" customHeight="1"/>
    <row r="699" ht="24" customHeight="1"/>
    <row r="700" ht="24" customHeight="1"/>
    <row r="701" ht="24" customHeight="1"/>
    <row r="702" ht="24" customHeight="1"/>
    <row r="703" ht="24" customHeight="1"/>
    <row r="704" ht="24" customHeight="1"/>
    <row r="705" ht="24" customHeight="1"/>
    <row r="706" ht="24" customHeight="1"/>
    <row r="707" ht="24" customHeight="1"/>
    <row r="708" ht="24" customHeight="1"/>
    <row r="709" ht="24" customHeight="1"/>
    <row r="710" ht="24" customHeight="1"/>
    <row r="711" ht="24" customHeight="1"/>
    <row r="712" ht="24" customHeight="1"/>
    <row r="713" ht="24" customHeight="1"/>
    <row r="714" ht="24" customHeight="1"/>
    <row r="715" ht="24" customHeight="1"/>
    <row r="716" ht="24" customHeight="1"/>
    <row r="717" ht="24" customHeight="1"/>
    <row r="718" ht="24" customHeight="1"/>
    <row r="719" ht="24" customHeight="1"/>
    <row r="720" ht="24" customHeight="1"/>
    <row r="721" ht="24" customHeight="1"/>
    <row r="722" ht="24" customHeight="1"/>
    <row r="723" ht="24" customHeight="1"/>
    <row r="724" ht="24" customHeight="1"/>
    <row r="725" ht="24" customHeight="1"/>
    <row r="726" ht="24" customHeight="1"/>
    <row r="727" ht="24" customHeight="1"/>
    <row r="728" ht="24" customHeight="1"/>
    <row r="729" ht="24" customHeight="1"/>
    <row r="730" ht="24" customHeight="1"/>
    <row r="731" ht="24" customHeight="1"/>
    <row r="732" ht="24" customHeight="1"/>
    <row r="733" ht="24" customHeight="1"/>
    <row r="734" ht="24" customHeight="1"/>
    <row r="735" ht="24" customHeight="1"/>
    <row r="736" ht="24" customHeight="1"/>
    <row r="737" ht="24" customHeight="1"/>
    <row r="738" ht="24" customHeight="1"/>
    <row r="739" ht="24" customHeight="1"/>
    <row r="740" ht="24" customHeight="1"/>
    <row r="741" ht="24" customHeight="1"/>
    <row r="742" ht="24" customHeight="1"/>
    <row r="743" ht="24" customHeight="1"/>
    <row r="744" ht="24" customHeight="1"/>
    <row r="745" ht="24" customHeight="1"/>
    <row r="746" ht="24" customHeight="1"/>
    <row r="747" ht="24" customHeight="1"/>
    <row r="748" ht="24" customHeight="1"/>
    <row r="749" ht="24" customHeight="1"/>
    <row r="750" ht="24" customHeight="1"/>
    <row r="751" ht="24" customHeight="1"/>
    <row r="752" ht="24" customHeight="1"/>
    <row r="753" ht="24" customHeight="1"/>
    <row r="754" ht="24" customHeight="1"/>
    <row r="755" ht="24" customHeight="1"/>
    <row r="756" ht="24" customHeight="1"/>
    <row r="757" ht="24" customHeight="1"/>
    <row r="758" ht="24" customHeight="1"/>
    <row r="759" ht="24" customHeight="1"/>
    <row r="760" ht="24" customHeight="1"/>
    <row r="761" ht="24" customHeight="1"/>
    <row r="762" ht="24" customHeight="1"/>
    <row r="763" ht="24" customHeight="1"/>
    <row r="764" ht="24" customHeight="1"/>
    <row r="765" ht="24" customHeight="1"/>
    <row r="766" ht="24" customHeight="1"/>
    <row r="767" ht="24" customHeight="1"/>
    <row r="768" ht="24" customHeight="1"/>
    <row r="769" ht="24" customHeight="1"/>
    <row r="770" ht="24" customHeight="1"/>
    <row r="771" ht="24" customHeight="1"/>
    <row r="772" ht="24" customHeight="1"/>
    <row r="773" ht="24" customHeight="1"/>
    <row r="774" ht="24" customHeight="1"/>
    <row r="775" ht="24" customHeight="1"/>
    <row r="776" ht="24" customHeight="1"/>
    <row r="777" ht="24" customHeight="1"/>
    <row r="778" ht="24" customHeight="1"/>
    <row r="779" ht="24" customHeight="1"/>
    <row r="780" ht="24" customHeight="1"/>
    <row r="781" ht="24" customHeight="1"/>
    <row r="782" ht="24" customHeight="1"/>
    <row r="783" ht="24" customHeight="1"/>
    <row r="784" ht="24" customHeight="1"/>
    <row r="785" ht="24" customHeight="1"/>
    <row r="786" ht="24" customHeight="1"/>
    <row r="787" ht="24" customHeight="1"/>
    <row r="788" ht="24" customHeight="1"/>
    <row r="789" ht="24" customHeight="1"/>
    <row r="790" ht="24" customHeight="1"/>
    <row r="791" ht="24" customHeight="1"/>
    <row r="792" ht="24" customHeight="1"/>
    <row r="793" ht="24" customHeight="1"/>
    <row r="794" ht="24" customHeight="1"/>
    <row r="795" ht="24" customHeight="1"/>
    <row r="796" ht="24" customHeight="1"/>
    <row r="797" ht="24" customHeight="1"/>
    <row r="798" ht="24" customHeight="1"/>
    <row r="799" ht="24" customHeight="1"/>
    <row r="800" ht="24" customHeight="1"/>
    <row r="801" ht="24" customHeight="1"/>
    <row r="802" ht="24" customHeight="1"/>
    <row r="803" ht="24" customHeight="1"/>
    <row r="804" ht="24" customHeight="1"/>
    <row r="805" ht="24" customHeight="1"/>
    <row r="806" ht="24" customHeight="1"/>
    <row r="807" ht="24" customHeight="1"/>
    <row r="808" ht="24" customHeight="1"/>
    <row r="809" ht="24" customHeight="1"/>
    <row r="810" ht="24" customHeight="1"/>
    <row r="811" ht="24" customHeight="1"/>
    <row r="812" ht="24" customHeight="1"/>
    <row r="813" ht="24" customHeight="1"/>
    <row r="814" ht="24" customHeight="1"/>
    <row r="815" ht="24" customHeight="1"/>
    <row r="816" ht="24" customHeight="1"/>
    <row r="817" ht="24" customHeight="1"/>
    <row r="818" ht="24" customHeight="1"/>
    <row r="819" ht="24" customHeight="1"/>
    <row r="820" ht="24" customHeight="1"/>
    <row r="821" ht="24" customHeight="1"/>
    <row r="822" ht="24" customHeight="1"/>
    <row r="823" ht="24" customHeight="1"/>
    <row r="824" ht="24" customHeight="1"/>
    <row r="825" ht="24" customHeight="1"/>
    <row r="826" ht="24" customHeight="1"/>
    <row r="827" ht="24" customHeight="1"/>
    <row r="828" ht="24" customHeight="1"/>
    <row r="829" ht="24" customHeight="1"/>
    <row r="830" ht="24" customHeight="1"/>
    <row r="831" ht="24" customHeight="1"/>
    <row r="832" ht="24" customHeight="1"/>
    <row r="833" ht="24" customHeight="1"/>
    <row r="834" ht="24" customHeight="1"/>
    <row r="835" ht="24" customHeight="1"/>
    <row r="836" ht="24" customHeight="1"/>
    <row r="837" ht="24" customHeight="1"/>
    <row r="838" ht="24" customHeight="1"/>
    <row r="839" ht="24" customHeight="1"/>
    <row r="840" ht="24" customHeight="1"/>
    <row r="841" ht="24" customHeight="1"/>
    <row r="842" ht="24" customHeight="1"/>
    <row r="843" ht="24" customHeight="1"/>
    <row r="844" ht="24" customHeight="1"/>
    <row r="845" ht="24" customHeight="1"/>
    <row r="846" ht="24" customHeight="1"/>
    <row r="847" ht="24" customHeight="1"/>
    <row r="848" ht="24" customHeight="1"/>
    <row r="849" ht="24" customHeight="1"/>
    <row r="850" ht="24" customHeight="1"/>
    <row r="851" ht="24" customHeight="1"/>
    <row r="852" ht="24" customHeight="1"/>
    <row r="853" ht="24" customHeight="1"/>
    <row r="854" ht="24" customHeight="1"/>
    <row r="855" ht="24" customHeight="1"/>
    <row r="856" ht="24" customHeight="1"/>
    <row r="857" ht="24" customHeight="1"/>
    <row r="858" ht="24" customHeight="1"/>
    <row r="859" ht="24" customHeight="1"/>
    <row r="860" ht="24" customHeight="1"/>
    <row r="861" ht="24" customHeight="1"/>
    <row r="862" ht="24" customHeight="1"/>
    <row r="863" ht="24" customHeight="1"/>
    <row r="864" ht="24" customHeight="1"/>
    <row r="865" ht="24" customHeight="1"/>
    <row r="866" ht="24" customHeight="1"/>
    <row r="867" ht="24" customHeight="1"/>
    <row r="868" ht="24" customHeight="1"/>
    <row r="869" ht="24" customHeight="1"/>
    <row r="870" ht="24" customHeight="1"/>
    <row r="871" ht="24" customHeight="1"/>
    <row r="872" ht="24" customHeight="1"/>
    <row r="873" ht="24" customHeight="1"/>
    <row r="874" ht="24" customHeight="1"/>
    <row r="875" ht="24" customHeight="1"/>
    <row r="876" ht="24" customHeight="1"/>
    <row r="877" ht="24" customHeight="1"/>
    <row r="878" ht="24" customHeight="1"/>
    <row r="879" ht="24" customHeight="1"/>
    <row r="880" ht="24" customHeight="1"/>
    <row r="881" ht="24" customHeight="1"/>
    <row r="882" ht="24" customHeight="1"/>
    <row r="883" ht="24" customHeight="1"/>
    <row r="884" ht="24" customHeight="1"/>
    <row r="885" ht="24" customHeight="1"/>
    <row r="886" ht="24" customHeight="1"/>
    <row r="887" ht="24" customHeight="1"/>
    <row r="888" ht="24" customHeight="1"/>
    <row r="889" ht="24" customHeight="1"/>
    <row r="890" ht="24" customHeight="1"/>
    <row r="891" ht="24" customHeight="1"/>
    <row r="892" ht="24" customHeight="1"/>
    <row r="893" ht="24" customHeight="1"/>
    <row r="894" ht="24" customHeight="1"/>
    <row r="895" ht="24" customHeight="1"/>
    <row r="896" ht="24" customHeight="1"/>
    <row r="897" ht="24" customHeight="1"/>
    <row r="898" ht="24" customHeight="1"/>
    <row r="899" ht="24" customHeight="1"/>
    <row r="900" ht="24" customHeight="1"/>
    <row r="901" ht="24" customHeight="1"/>
    <row r="902" ht="24" customHeight="1"/>
    <row r="903" ht="24" customHeight="1"/>
    <row r="904" ht="24" customHeight="1"/>
    <row r="905" ht="24" customHeight="1"/>
    <row r="906" ht="24" customHeight="1"/>
    <row r="907" ht="24" customHeight="1"/>
    <row r="908" ht="24" customHeight="1"/>
    <row r="909" ht="24" customHeight="1"/>
    <row r="910" ht="24" customHeight="1"/>
    <row r="911" ht="24" customHeight="1"/>
    <row r="912" ht="24" customHeight="1"/>
    <row r="913" ht="24" customHeight="1"/>
    <row r="914" ht="24" customHeight="1"/>
    <row r="915" ht="24" customHeight="1"/>
    <row r="916" ht="24" customHeight="1"/>
    <row r="917" ht="24" customHeight="1"/>
    <row r="918" ht="24" customHeight="1"/>
    <row r="919" ht="24" customHeight="1"/>
    <row r="920" ht="24" customHeight="1"/>
    <row r="921" ht="24" customHeight="1"/>
    <row r="922" ht="24" customHeight="1"/>
    <row r="923" ht="24" customHeight="1"/>
    <row r="924" ht="24" customHeight="1"/>
    <row r="925" ht="24" customHeight="1"/>
    <row r="926" ht="24" customHeight="1"/>
    <row r="927" ht="24" customHeight="1"/>
    <row r="928" ht="24" customHeight="1"/>
    <row r="929" ht="24" customHeight="1"/>
    <row r="930" ht="24" customHeight="1"/>
    <row r="931" ht="24" customHeight="1"/>
    <row r="932" ht="24" customHeight="1"/>
    <row r="933" ht="24" customHeight="1"/>
    <row r="934" ht="24" customHeight="1"/>
    <row r="935" ht="24" customHeight="1"/>
    <row r="936" ht="24" customHeight="1"/>
    <row r="937" ht="24" customHeight="1"/>
    <row r="938" ht="24" customHeight="1"/>
    <row r="939" ht="24" customHeight="1"/>
    <row r="940" ht="24" customHeight="1"/>
    <row r="941" ht="24" customHeight="1"/>
    <row r="942" ht="24" customHeight="1"/>
    <row r="943" ht="24" customHeight="1"/>
    <row r="944" ht="24" customHeight="1"/>
    <row r="945" ht="24" customHeight="1"/>
    <row r="946" ht="24" customHeight="1"/>
    <row r="947" ht="24" customHeight="1"/>
    <row r="948" ht="24" customHeight="1"/>
    <row r="949" ht="24" customHeight="1"/>
    <row r="950" ht="24" customHeight="1"/>
    <row r="951" ht="24" customHeight="1"/>
    <row r="952" ht="24" customHeight="1"/>
    <row r="953" ht="24" customHeight="1"/>
    <row r="954" ht="24" customHeight="1"/>
    <row r="955" ht="24" customHeight="1"/>
    <row r="956" ht="24" customHeight="1"/>
    <row r="957" ht="24" customHeight="1"/>
    <row r="958" ht="24" customHeight="1"/>
    <row r="959" ht="24" customHeight="1"/>
    <row r="960" ht="24" customHeight="1"/>
    <row r="961" ht="24" customHeight="1"/>
    <row r="962" ht="24" customHeight="1"/>
    <row r="963" ht="24" customHeight="1"/>
    <row r="964" ht="24" customHeight="1"/>
    <row r="965" ht="24" customHeight="1"/>
    <row r="966" ht="24" customHeight="1"/>
    <row r="967" ht="24" customHeight="1"/>
    <row r="968" ht="24" customHeight="1"/>
    <row r="969" ht="24" customHeight="1"/>
    <row r="970" ht="24" customHeight="1"/>
    <row r="971" ht="24" customHeight="1"/>
    <row r="972" ht="24" customHeight="1"/>
    <row r="973" ht="24" customHeight="1"/>
    <row r="974" ht="24" customHeight="1"/>
    <row r="975" ht="24" customHeight="1"/>
    <row r="976" ht="24" customHeight="1"/>
    <row r="977" ht="24" customHeight="1"/>
    <row r="978" ht="24" customHeight="1"/>
    <row r="979" ht="24" customHeight="1"/>
    <row r="980" ht="24" customHeight="1"/>
    <row r="981" ht="24" customHeight="1"/>
    <row r="982" ht="24" customHeight="1"/>
    <row r="983" ht="24" customHeight="1"/>
    <row r="984" ht="24" customHeight="1"/>
    <row r="985" ht="24" customHeight="1"/>
    <row r="986" ht="24" customHeight="1"/>
    <row r="987" ht="24" customHeight="1"/>
    <row r="988" ht="24" customHeight="1"/>
    <row r="989" ht="24" customHeight="1"/>
    <row r="990" ht="24" customHeight="1"/>
  </sheetData>
  <mergeCells count="1">
    <mergeCell ref="D1:H1"/>
  </mergeCells>
  <dataValidations count="5">
    <dataValidation type="decimal" operator="greaterThanOrEqual" allowBlank="1" showDropDown="1" showErrorMessage="1" sqref="G3:G43">
      <formula1>0</formula1>
    </dataValidation>
    <dataValidation type="list" allowBlank="1" showErrorMessage="1" sqref="C3:C43">
      <formula1>"Soft skills,Language and communication skills,Life skills (Yoga physical fitness health and hygiene),ICT/computing  skills"</formula1>
    </dataValidation>
    <dataValidation type="list" allowBlank="1" showErrorMessage="1" sqref="J3:J43">
      <formula1>"2,3,5,7,15,16,18,19,21,23,25,26,29,30,32,35,38,40,45,46,51,52,55,59,64,67,76,77,79,80,82,83,90,94,100,101,102,103,106,108,112,114,116,119,124,125,145,150,152,153,154,155,163,166,171,174,179,180,187,188,191,193,196,203,207,209,218,220,221,225,231,233,234,2"&amp;"36,239,240,244,245,252,254,260,264,269,273,281,283,285,287,293,302,303,311,313,317,319,321,322,324,326,334,335,336,337,344,347,349,350,354,366,382,383,386,387,388,395,396,398,399,402,419,420,426,427,433,434,436,437,442,443,444,445,446,447,454,456,457,458,"&amp;"459,460,470,474,478,479,481,482,483,486,492,494,496,498,509,515,527,528,529,532,533,534,535,537,538,539,541,545,546,553,554,570,603,607,608,616,618,621,632,636,650,651,652,653,777,888,999,1111"</formula1>
    </dataValidation>
    <dataValidation type="list" allowBlank="1" showErrorMessage="1" sqref="B3:B43">
      <formula1>"Civil,Comp,Cultural,E&amp;TC,Electrical,Elex,Engg.Sci,IQAC,IT,Librarary,MBA,Mech,NSS,Prod,Sports,Student Section,TPO"</formula1>
    </dataValidation>
    <dataValidation type="date" allowBlank="1" showDropDown="1" showInputMessage="1" showErrorMessage="1" prompt="Enter a date between 6/01/2021 and 5/31/2022 in MM-DD-YYYY" sqref="E3:F43">
      <formula1>44348</formula1>
      <formula2>44712</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6"/>
  <sheetViews>
    <sheetView workbookViewId="0">
      <selection activeCell="B2" sqref="B2:C7"/>
    </sheetView>
  </sheetViews>
  <sheetFormatPr defaultColWidth="12.5703125" defaultRowHeight="15.75" customHeight="1"/>
  <cols>
    <col min="2" max="2" width="43.85546875" customWidth="1"/>
  </cols>
  <sheetData>
    <row r="1" spans="1:10" ht="13.5" thickBot="1">
      <c r="A1" s="4"/>
      <c r="J1" s="4"/>
    </row>
    <row r="2" spans="1:10" ht="31.5" customHeight="1" thickBot="1">
      <c r="A2" s="4"/>
      <c r="B2" s="41" t="s">
        <v>88</v>
      </c>
      <c r="C2" s="42"/>
      <c r="J2" s="4"/>
    </row>
    <row r="3" spans="1:10" ht="23.25" customHeight="1" thickBot="1">
      <c r="B3" s="37" t="s">
        <v>20</v>
      </c>
      <c r="C3" s="38">
        <f>COUNTIF('CR-513'!C:C, "Soft skills")</f>
        <v>13</v>
      </c>
      <c r="J3" s="3"/>
    </row>
    <row r="4" spans="1:10" ht="23.25" customHeight="1" thickBot="1">
      <c r="A4" s="4"/>
      <c r="B4" s="37" t="s">
        <v>13</v>
      </c>
      <c r="C4" s="38">
        <f>COUNTIF('CR-513'!C:C, "Language and communication skills")</f>
        <v>10</v>
      </c>
      <c r="J4" s="4"/>
    </row>
    <row r="5" spans="1:10" ht="23.25" customHeight="1" thickBot="1">
      <c r="A5" s="4"/>
      <c r="B5" s="37" t="s">
        <v>89</v>
      </c>
      <c r="C5" s="38">
        <f>COUNTIF('CR-513'!C:C, "Life skills (Yoga physical fitness health and hygiene)")</f>
        <v>1</v>
      </c>
      <c r="J5" s="4"/>
    </row>
    <row r="6" spans="1:10" ht="23.25" customHeight="1" thickBot="1">
      <c r="A6" s="4"/>
      <c r="B6" s="37" t="s">
        <v>90</v>
      </c>
      <c r="C6" s="38">
        <f>COUNTIF('CR-513'!C:C, "ICT/computing skills")</f>
        <v>17</v>
      </c>
      <c r="J6" s="4"/>
    </row>
    <row r="7" spans="1:10" ht="23.25" customHeight="1" thickBot="1">
      <c r="A7" s="4"/>
      <c r="B7" s="39" t="s">
        <v>91</v>
      </c>
      <c r="C7" s="40">
        <f>SUM(C3:C6)</f>
        <v>41</v>
      </c>
      <c r="J7" s="4"/>
    </row>
    <row r="8" spans="1:10" ht="12.75">
      <c r="J8" s="4"/>
    </row>
    <row r="9" spans="1:10">
      <c r="J9" s="4"/>
    </row>
    <row r="10" spans="1:10">
      <c r="J10" s="4"/>
    </row>
    <row r="11" spans="1:10">
      <c r="J11" s="4"/>
    </row>
    <row r="12" spans="1:10">
      <c r="J12" s="4"/>
    </row>
    <row r="13" spans="1:10">
      <c r="J13" s="3"/>
    </row>
    <row r="14" spans="1:10">
      <c r="J14" s="4"/>
    </row>
    <row r="15" spans="1:10">
      <c r="J15" s="3"/>
    </row>
    <row r="16" spans="1:10">
      <c r="J16" s="4"/>
    </row>
    <row r="17" spans="1:10">
      <c r="J17" s="4"/>
    </row>
    <row r="18" spans="1:10">
      <c r="A18" s="3"/>
    </row>
    <row r="19" spans="1:10">
      <c r="A19" s="4"/>
    </row>
    <row r="20" spans="1:10">
      <c r="A20" s="4"/>
    </row>
    <row r="21" spans="1:10">
      <c r="A21" s="4"/>
    </row>
    <row r="22" spans="1:10">
      <c r="A22" s="4"/>
    </row>
    <row r="23" spans="1:10">
      <c r="A23" s="4"/>
    </row>
    <row r="24" spans="1:10">
      <c r="A24" s="4"/>
    </row>
    <row r="25" spans="1:10">
      <c r="A25" s="4"/>
    </row>
    <row r="26" spans="1:10">
      <c r="A26" s="4"/>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CR-513</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TAJANE SIR</dc:creator>
  <cp:lastModifiedBy>TAJANE SIR</cp:lastModifiedBy>
  <dcterms:created xsi:type="dcterms:W3CDTF">2023-02-10T01:26:31Z</dcterms:created>
  <dcterms:modified xsi:type="dcterms:W3CDTF">2023-02-10T01:26:31Z</dcterms:modified>
</cp:coreProperties>
</file>